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2Work\Desktop\Evidencija-zimski semestar 2018\Studijski programi\Brodomasinstvo\Brodska prekrcajna sredstva\Rezultati\Popravni zavrsni ispit\"/>
    </mc:Choice>
  </mc:AlternateContent>
  <xr:revisionPtr revIDLastSave="0" documentId="8_{0E62D741-C219-4A16-BAF7-B693618B279C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Evidencija!$A$1:$U$60</definedName>
    <definedName name="_xlnm.Print_Area" localSheetId="2">Statistika!$A$1:$S$21</definedName>
    <definedName name="_xlnm.Print_Area" localSheetId="1">Zakljucne!$A$1:$E$59</definedName>
    <definedName name="_xlnm.Print_Titles" localSheetId="0">Evidencija!$1:$8</definedName>
    <definedName name="_xlnm.Print_Titles" localSheetId="1">Zakljucne!$1:$9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7" i="4" l="1"/>
  <c r="U117" i="4" s="1"/>
  <c r="T118" i="4"/>
  <c r="U118" i="4" s="1"/>
  <c r="T119" i="4"/>
  <c r="U119" i="4" s="1"/>
  <c r="T120" i="4"/>
  <c r="U120" i="4" s="1"/>
  <c r="T121" i="4"/>
  <c r="U121" i="4" s="1"/>
  <c r="T122" i="4"/>
  <c r="U122" i="4" s="1"/>
  <c r="T123" i="4"/>
  <c r="U123" i="4" s="1"/>
  <c r="T124" i="4"/>
  <c r="U124" i="4" s="1"/>
  <c r="T125" i="4"/>
  <c r="U125" i="4" s="1"/>
  <c r="T126" i="4"/>
  <c r="U126" i="4" s="1"/>
  <c r="T127" i="4"/>
  <c r="U127" i="4" s="1"/>
  <c r="T128" i="4"/>
  <c r="U128" i="4" s="1"/>
  <c r="T129" i="4"/>
  <c r="U129" i="4" s="1"/>
  <c r="T130" i="4"/>
  <c r="U130" i="4" s="1"/>
  <c r="T131" i="4"/>
  <c r="U131" i="4" s="1"/>
  <c r="T132" i="4"/>
  <c r="U132" i="4" s="1"/>
  <c r="T133" i="4"/>
  <c r="U133" i="4" s="1"/>
  <c r="T134" i="4"/>
  <c r="U134" i="4" s="1"/>
  <c r="T135" i="4"/>
  <c r="U135" i="4" s="1"/>
  <c r="T136" i="4"/>
  <c r="U136" i="4" s="1"/>
  <c r="T137" i="4"/>
  <c r="U137" i="4" s="1"/>
  <c r="T138" i="4"/>
  <c r="U138" i="4" s="1"/>
  <c r="T139" i="4"/>
  <c r="U139" i="4" s="1"/>
  <c r="T140" i="4"/>
  <c r="U140" i="4" s="1"/>
  <c r="T141" i="4"/>
  <c r="U141" i="4" s="1"/>
  <c r="T142" i="4"/>
  <c r="U142" i="4" s="1"/>
  <c r="T143" i="4"/>
  <c r="U143" i="4" s="1"/>
  <c r="T144" i="4"/>
  <c r="U144" i="4" s="1"/>
  <c r="T145" i="4"/>
  <c r="U145" i="4" s="1"/>
  <c r="T146" i="4"/>
  <c r="U146" i="4" s="1"/>
  <c r="T147" i="4"/>
  <c r="U147" i="4" s="1"/>
  <c r="T148" i="4"/>
  <c r="U148" i="4" s="1"/>
  <c r="T149" i="4"/>
  <c r="U149" i="4" s="1"/>
  <c r="T150" i="4"/>
  <c r="U150" i="4" s="1"/>
  <c r="T151" i="4"/>
  <c r="U151" i="4" s="1"/>
  <c r="T152" i="4"/>
  <c r="U152" i="4" s="1"/>
  <c r="T153" i="4"/>
  <c r="U153" i="4" s="1"/>
  <c r="T154" i="4"/>
  <c r="U154" i="4" s="1"/>
  <c r="T155" i="4"/>
  <c r="U155" i="4" s="1"/>
  <c r="T156" i="4"/>
  <c r="U156" i="4" s="1"/>
  <c r="T157" i="4"/>
  <c r="U157" i="4" s="1"/>
  <c r="T158" i="4"/>
  <c r="U158" i="4" s="1"/>
  <c r="T159" i="4"/>
  <c r="U159" i="4" s="1"/>
  <c r="T160" i="4"/>
  <c r="U160" i="4" s="1"/>
  <c r="T161" i="4"/>
  <c r="U161" i="4" s="1"/>
  <c r="T162" i="4"/>
  <c r="U162" i="4" s="1"/>
  <c r="T163" i="4"/>
  <c r="U163" i="4" s="1"/>
  <c r="T164" i="4"/>
  <c r="U164" i="4" s="1"/>
  <c r="T165" i="4"/>
  <c r="U165" i="4" s="1"/>
  <c r="T166" i="4"/>
  <c r="U166" i="4" s="1"/>
  <c r="T167" i="4"/>
  <c r="U167" i="4" s="1"/>
  <c r="T168" i="4"/>
  <c r="U168" i="4" s="1"/>
  <c r="T169" i="4"/>
  <c r="U169" i="4" s="1"/>
  <c r="T170" i="4"/>
  <c r="U170" i="4" s="1"/>
  <c r="T171" i="4"/>
  <c r="U171" i="4" s="1"/>
  <c r="T172" i="4"/>
  <c r="U172" i="4" s="1"/>
  <c r="T173" i="4"/>
  <c r="U173" i="4" s="1"/>
  <c r="T174" i="4"/>
  <c r="U174" i="4" s="1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 s="1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 s="1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 s="1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 s="1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 s="1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 s="1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T98" i="4"/>
  <c r="U98" i="4" s="1"/>
  <c r="E99" i="5" s="1"/>
  <c r="A90" i="8" s="1"/>
  <c r="T99" i="4"/>
  <c r="U99" i="4" s="1"/>
  <c r="E100" i="5" s="1"/>
  <c r="A91" i="8" s="1"/>
  <c r="T100" i="4"/>
  <c r="U100" i="4" s="1"/>
  <c r="E101" i="5" s="1"/>
  <c r="A92" i="8" s="1"/>
  <c r="T101" i="4"/>
  <c r="U101" i="4" s="1"/>
  <c r="E102" i="5" s="1"/>
  <c r="A93" i="8" s="1"/>
  <c r="T102" i="4"/>
  <c r="U102" i="4" s="1"/>
  <c r="E103" i="5" s="1"/>
  <c r="A94" i="8" s="1"/>
  <c r="T103" i="4"/>
  <c r="U103" i="4" s="1"/>
  <c r="E104" i="5" s="1"/>
  <c r="A95" i="8" s="1"/>
  <c r="T104" i="4"/>
  <c r="U104" i="4" s="1"/>
  <c r="E105" i="5" s="1"/>
  <c r="A96" i="8" s="1"/>
  <c r="T105" i="4"/>
  <c r="U105" i="4" s="1"/>
  <c r="E106" i="5" s="1"/>
  <c r="A97" i="8" s="1"/>
  <c r="T106" i="4"/>
  <c r="U106" i="4" s="1"/>
  <c r="E107" i="5" s="1"/>
  <c r="A98" i="8" s="1"/>
  <c r="T107" i="4"/>
  <c r="U107" i="4" s="1"/>
  <c r="E108" i="5" s="1"/>
  <c r="A99" i="8" s="1"/>
  <c r="T108" i="4"/>
  <c r="U108" i="4" s="1"/>
  <c r="E109" i="5" s="1"/>
  <c r="A100" i="8" s="1"/>
  <c r="T109" i="4"/>
  <c r="U109" i="4" s="1"/>
  <c r="E110" i="5" s="1"/>
  <c r="A101" i="8" s="1"/>
  <c r="T110" i="4"/>
  <c r="U110" i="4" s="1"/>
  <c r="E111" i="5" s="1"/>
  <c r="A102" i="8" s="1"/>
  <c r="T111" i="4"/>
  <c r="U111" i="4" s="1"/>
  <c r="T112" i="4"/>
  <c r="U112" i="4" s="1"/>
  <c r="T113" i="4"/>
  <c r="U113" i="4" s="1"/>
  <c r="T114" i="4"/>
  <c r="U114" i="4" s="1"/>
  <c r="T115" i="4"/>
  <c r="U115" i="4" s="1"/>
  <c r="T116" i="4"/>
  <c r="U116" i="4" s="1"/>
  <c r="T93" i="4"/>
  <c r="U93" i="4" s="1"/>
  <c r="E94" i="5" s="1"/>
  <c r="A85" i="8" s="1"/>
  <c r="T94" i="4"/>
  <c r="U94" i="4" s="1"/>
  <c r="E95" i="5" s="1"/>
  <c r="A86" i="8" s="1"/>
  <c r="T95" i="4"/>
  <c r="U95" i="4" s="1"/>
  <c r="E96" i="5" s="1"/>
  <c r="A87" i="8" s="1"/>
  <c r="T96" i="4"/>
  <c r="U96" i="4" s="1"/>
  <c r="E97" i="5" s="1"/>
  <c r="A88" i="8" s="1"/>
  <c r="T97" i="4"/>
  <c r="U97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T58" i="4"/>
  <c r="U58" i="4" s="1"/>
  <c r="E59" i="5" s="1"/>
  <c r="A50" i="8" s="1"/>
  <c r="T59" i="4"/>
  <c r="U59" i="4" s="1"/>
  <c r="E60" i="5" s="1"/>
  <c r="A51" i="8" s="1"/>
  <c r="T60" i="4"/>
  <c r="U60" i="4" s="1"/>
  <c r="E61" i="5" s="1"/>
  <c r="A52" i="8" s="1"/>
  <c r="T61" i="4"/>
  <c r="U61" i="4" s="1"/>
  <c r="E62" i="5" s="1"/>
  <c r="A53" i="8" s="1"/>
  <c r="T62" i="4"/>
  <c r="U62" i="4" s="1"/>
  <c r="E63" i="5" s="1"/>
  <c r="A54" i="8" s="1"/>
  <c r="T63" i="4"/>
  <c r="U63" i="4" s="1"/>
  <c r="E64" i="5" s="1"/>
  <c r="A55" i="8" s="1"/>
  <c r="T64" i="4"/>
  <c r="U64" i="4" s="1"/>
  <c r="E65" i="5" s="1"/>
  <c r="A56" i="8" s="1"/>
  <c r="T65" i="4"/>
  <c r="U65" i="4" s="1"/>
  <c r="E66" i="5" s="1"/>
  <c r="A57" i="8" s="1"/>
  <c r="T66" i="4"/>
  <c r="U66" i="4" s="1"/>
  <c r="E67" i="5" s="1"/>
  <c r="A58" i="8" s="1"/>
  <c r="T67" i="4"/>
  <c r="U67" i="4" s="1"/>
  <c r="E68" i="5" s="1"/>
  <c r="A59" i="8" s="1"/>
  <c r="T68" i="4"/>
  <c r="U68" i="4" s="1"/>
  <c r="E69" i="5" s="1"/>
  <c r="A60" i="8" s="1"/>
  <c r="T69" i="4"/>
  <c r="U69" i="4" s="1"/>
  <c r="E70" i="5" s="1"/>
  <c r="A61" i="8" s="1"/>
  <c r="T70" i="4"/>
  <c r="U70" i="4" s="1"/>
  <c r="E71" i="5" s="1"/>
  <c r="A62" i="8" s="1"/>
  <c r="T71" i="4"/>
  <c r="U71" i="4" s="1"/>
  <c r="E72" i="5" s="1"/>
  <c r="A63" i="8" s="1"/>
  <c r="T72" i="4"/>
  <c r="U72" i="4" s="1"/>
  <c r="E73" i="5" s="1"/>
  <c r="A64" i="8" s="1"/>
  <c r="T73" i="4"/>
  <c r="U73" i="4" s="1"/>
  <c r="E74" i="5" s="1"/>
  <c r="A65" i="8" s="1"/>
  <c r="T74" i="4"/>
  <c r="U74" i="4" s="1"/>
  <c r="E75" i="5" s="1"/>
  <c r="A66" i="8" s="1"/>
  <c r="T75" i="4"/>
  <c r="U75" i="4" s="1"/>
  <c r="E76" i="5" s="1"/>
  <c r="A67" i="8" s="1"/>
  <c r="T76" i="4"/>
  <c r="U76" i="4" s="1"/>
  <c r="E77" i="5" s="1"/>
  <c r="A68" i="8" s="1"/>
  <c r="T77" i="4"/>
  <c r="U77" i="4" s="1"/>
  <c r="E78" i="5" s="1"/>
  <c r="A69" i="8" s="1"/>
  <c r="T78" i="4"/>
  <c r="U78" i="4" s="1"/>
  <c r="E79" i="5" s="1"/>
  <c r="A70" i="8" s="1"/>
  <c r="T79" i="4"/>
  <c r="U79" i="4" s="1"/>
  <c r="E80" i="5" s="1"/>
  <c r="A71" i="8" s="1"/>
  <c r="T80" i="4"/>
  <c r="U80" i="4" s="1"/>
  <c r="E81" i="5" s="1"/>
  <c r="A72" i="8" s="1"/>
  <c r="T81" i="4"/>
  <c r="U81" i="4" s="1"/>
  <c r="E82" i="5" s="1"/>
  <c r="A73" i="8" s="1"/>
  <c r="T82" i="4"/>
  <c r="U82" i="4" s="1"/>
  <c r="E83" i="5" s="1"/>
  <c r="A74" i="8" s="1"/>
  <c r="T83" i="4"/>
  <c r="U83" i="4" s="1"/>
  <c r="E84" i="5" s="1"/>
  <c r="A75" i="8" s="1"/>
  <c r="T84" i="4"/>
  <c r="U84" i="4" s="1"/>
  <c r="E85" i="5" s="1"/>
  <c r="A76" i="8" s="1"/>
  <c r="T85" i="4"/>
  <c r="U85" i="4" s="1"/>
  <c r="E86" i="5" s="1"/>
  <c r="A77" i="8" s="1"/>
  <c r="T86" i="4"/>
  <c r="U86" i="4" s="1"/>
  <c r="E87" i="5" s="1"/>
  <c r="A78" i="8" s="1"/>
  <c r="T87" i="4"/>
  <c r="U87" i="4" s="1"/>
  <c r="E88" i="5" s="1"/>
  <c r="A79" i="8" s="1"/>
  <c r="T88" i="4"/>
  <c r="U88" i="4" s="1"/>
  <c r="E89" i="5" s="1"/>
  <c r="A80" i="8" s="1"/>
  <c r="T89" i="4"/>
  <c r="U89" i="4" s="1"/>
  <c r="E90" i="5" s="1"/>
  <c r="A81" i="8" s="1"/>
  <c r="T90" i="4"/>
  <c r="U90" i="4" s="1"/>
  <c r="E91" i="5" s="1"/>
  <c r="A82" i="8" s="1"/>
  <c r="T91" i="4"/>
  <c r="U91" i="4" s="1"/>
  <c r="E92" i="5" s="1"/>
  <c r="A83" i="8" s="1"/>
  <c r="T92" i="4"/>
  <c r="U92" i="4" s="1"/>
  <c r="E93" i="5" s="1"/>
  <c r="A84" i="8" s="1"/>
  <c r="T32" i="4"/>
  <c r="U32" i="4" s="1"/>
  <c r="E33" i="5" s="1"/>
  <c r="A24" i="8" s="1"/>
  <c r="T33" i="4"/>
  <c r="U33" i="4" s="1"/>
  <c r="E34" i="5" s="1"/>
  <c r="A25" i="8" s="1"/>
  <c r="T34" i="4"/>
  <c r="U34" i="4" s="1"/>
  <c r="E35" i="5" s="1"/>
  <c r="A26" i="8" s="1"/>
  <c r="T35" i="4"/>
  <c r="U35" i="4" s="1"/>
  <c r="E36" i="5" s="1"/>
  <c r="A27" i="8" s="1"/>
  <c r="T36" i="4"/>
  <c r="U36" i="4" s="1"/>
  <c r="E37" i="5" s="1"/>
  <c r="A28" i="8" s="1"/>
  <c r="T37" i="4"/>
  <c r="U37" i="4" s="1"/>
  <c r="E38" i="5" s="1"/>
  <c r="A29" i="8" s="1"/>
  <c r="T38" i="4"/>
  <c r="U38" i="4" s="1"/>
  <c r="E39" i="5" s="1"/>
  <c r="A30" i="8" s="1"/>
  <c r="T39" i="4"/>
  <c r="U39" i="4" s="1"/>
  <c r="E40" i="5" s="1"/>
  <c r="A31" i="8" s="1"/>
  <c r="T40" i="4"/>
  <c r="U40" i="4" s="1"/>
  <c r="E41" i="5" s="1"/>
  <c r="A32" i="8" s="1"/>
  <c r="T41" i="4"/>
  <c r="U41" i="4" s="1"/>
  <c r="E42" i="5" s="1"/>
  <c r="A33" i="8" s="1"/>
  <c r="T42" i="4"/>
  <c r="U42" i="4" s="1"/>
  <c r="E43" i="5" s="1"/>
  <c r="A34" i="8" s="1"/>
  <c r="T43" i="4"/>
  <c r="U43" i="4" s="1"/>
  <c r="E44" i="5" s="1"/>
  <c r="A35" i="8" s="1"/>
  <c r="T44" i="4"/>
  <c r="U44" i="4" s="1"/>
  <c r="E45" i="5" s="1"/>
  <c r="A36" i="8" s="1"/>
  <c r="T45" i="4"/>
  <c r="U45" i="4" s="1"/>
  <c r="E46" i="5" s="1"/>
  <c r="A37" i="8" s="1"/>
  <c r="T46" i="4"/>
  <c r="U46" i="4" s="1"/>
  <c r="E47" i="5" s="1"/>
  <c r="A38" i="8" s="1"/>
  <c r="T47" i="4"/>
  <c r="U47" i="4" s="1"/>
  <c r="E48" i="5" s="1"/>
  <c r="A39" i="8" s="1"/>
  <c r="T48" i="4"/>
  <c r="U48" i="4" s="1"/>
  <c r="E49" i="5" s="1"/>
  <c r="A40" i="8" s="1"/>
  <c r="T49" i="4"/>
  <c r="U49" i="4" s="1"/>
  <c r="E50" i="5" s="1"/>
  <c r="A41" i="8" s="1"/>
  <c r="T50" i="4"/>
  <c r="U50" i="4" s="1"/>
  <c r="E51" i="5" s="1"/>
  <c r="A42" i="8" s="1"/>
  <c r="T51" i="4"/>
  <c r="U51" i="4" s="1"/>
  <c r="E52" i="5" s="1"/>
  <c r="A43" i="8" s="1"/>
  <c r="T52" i="4"/>
  <c r="U52" i="4" s="1"/>
  <c r="E53" i="5" s="1"/>
  <c r="A44" i="8" s="1"/>
  <c r="T53" i="4"/>
  <c r="U53" i="4" s="1"/>
  <c r="E54" i="5" s="1"/>
  <c r="A45" i="8" s="1"/>
  <c r="T54" i="4"/>
  <c r="U54" i="4" s="1"/>
  <c r="E55" i="5" s="1"/>
  <c r="A46" i="8" s="1"/>
  <c r="T55" i="4"/>
  <c r="U55" i="4" s="1"/>
  <c r="E56" i="5" s="1"/>
  <c r="A47" i="8" s="1"/>
  <c r="T56" i="4"/>
  <c r="U56" i="4" s="1"/>
  <c r="E57" i="5" s="1"/>
  <c r="A48" i="8" s="1"/>
  <c r="T57" i="4"/>
  <c r="U57" i="4" s="1"/>
  <c r="E58" i="5" s="1"/>
  <c r="A49" i="8" s="1"/>
  <c r="T13" i="4"/>
  <c r="U13" i="4" s="1"/>
  <c r="E14" i="5" s="1"/>
  <c r="A5" i="8" s="1"/>
  <c r="T14" i="4"/>
  <c r="U14" i="4" s="1"/>
  <c r="E15" i="5" s="1"/>
  <c r="A6" i="8" s="1"/>
  <c r="T15" i="4"/>
  <c r="U15" i="4" s="1"/>
  <c r="E16" i="5" s="1"/>
  <c r="A7" i="8" s="1"/>
  <c r="T16" i="4"/>
  <c r="U16" i="4" s="1"/>
  <c r="E17" i="5" s="1"/>
  <c r="A8" i="8" s="1"/>
  <c r="T17" i="4"/>
  <c r="U17" i="4" s="1"/>
  <c r="E18" i="5" s="1"/>
  <c r="A9" i="8" s="1"/>
  <c r="T18" i="4"/>
  <c r="U18" i="4" s="1"/>
  <c r="E19" i="5" s="1"/>
  <c r="A10" i="8" s="1"/>
  <c r="T19" i="4"/>
  <c r="U19" i="4" s="1"/>
  <c r="E20" i="5" s="1"/>
  <c r="A11" i="8" s="1"/>
  <c r="T20" i="4"/>
  <c r="U20" i="4" s="1"/>
  <c r="E21" i="5" s="1"/>
  <c r="A12" i="8" s="1"/>
  <c r="T21" i="4"/>
  <c r="U21" i="4" s="1"/>
  <c r="E22" i="5" s="1"/>
  <c r="A13" i="8" s="1"/>
  <c r="T22" i="4"/>
  <c r="U22" i="4" s="1"/>
  <c r="E23" i="5" s="1"/>
  <c r="A14" i="8" s="1"/>
  <c r="T23" i="4"/>
  <c r="U23" i="4" s="1"/>
  <c r="E24" i="5" s="1"/>
  <c r="A15" i="8" s="1"/>
  <c r="T24" i="4"/>
  <c r="U24" i="4" s="1"/>
  <c r="E25" i="5" s="1"/>
  <c r="A16" i="8" s="1"/>
  <c r="T25" i="4"/>
  <c r="U25" i="4" s="1"/>
  <c r="E26" i="5" s="1"/>
  <c r="A17" i="8" s="1"/>
  <c r="T26" i="4"/>
  <c r="U26" i="4" s="1"/>
  <c r="E27" i="5" s="1"/>
  <c r="A18" i="8" s="1"/>
  <c r="T27" i="4"/>
  <c r="U27" i="4" s="1"/>
  <c r="E28" i="5" s="1"/>
  <c r="A19" i="8" s="1"/>
  <c r="T28" i="4"/>
  <c r="U28" i="4" s="1"/>
  <c r="E29" i="5" s="1"/>
  <c r="A20" i="8" s="1"/>
  <c r="T29" i="4"/>
  <c r="U29" i="4" s="1"/>
  <c r="E30" i="5" s="1"/>
  <c r="A21" i="8" s="1"/>
  <c r="T30" i="4"/>
  <c r="U30" i="4" s="1"/>
  <c r="E31" i="5" s="1"/>
  <c r="A22" i="8" s="1"/>
  <c r="T31" i="4"/>
  <c r="U31" i="4" s="1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T11" i="4"/>
  <c r="U11" i="4" s="1"/>
  <c r="E12" i="5" s="1"/>
  <c r="A3" i="8" s="1"/>
  <c r="T12" i="4"/>
  <c r="U12" i="4" s="1"/>
  <c r="E13" i="5" s="1"/>
  <c r="A4" i="8" s="1"/>
  <c r="T9" i="4"/>
  <c r="U9" i="4" s="1"/>
  <c r="E10" i="5" s="1"/>
  <c r="A1" i="8" s="1"/>
  <c r="D5" i="5"/>
  <c r="D4" i="5"/>
  <c r="A5" i="5"/>
  <c r="E2" i="8" s="1"/>
  <c r="A4" i="5"/>
  <c r="A3" i="5"/>
  <c r="E1" i="8" s="1"/>
  <c r="T10" i="4"/>
  <c r="U10" i="4" s="1"/>
  <c r="E11" i="5" s="1"/>
  <c r="A2" i="8" s="1"/>
  <c r="B10" i="5"/>
  <c r="A10" i="5"/>
  <c r="D10" i="8" l="1"/>
  <c r="F10" i="8"/>
  <c r="L10" i="8"/>
  <c r="H10" i="8"/>
  <c r="N10" i="8"/>
  <c r="J10" i="8"/>
  <c r="R10" i="8" l="1"/>
  <c r="C10" i="8"/>
  <c r="O10" i="8" s="1"/>
  <c r="P10" i="8"/>
  <c r="Q10" i="8" l="1"/>
  <c r="M10" i="8"/>
  <c r="G10" i="8"/>
  <c r="K10" i="8"/>
  <c r="S10" i="8"/>
  <c r="I10" i="8"/>
  <c r="E10" i="8"/>
</calcChain>
</file>

<file path=xl/sharedStrings.xml><?xml version="1.0" encoding="utf-8"?>
<sst xmlns="http://schemas.openxmlformats.org/spreadsheetml/2006/main" count="156" uniqueCount="156">
  <si>
    <t>D1</t>
  </si>
  <si>
    <t>D2</t>
  </si>
  <si>
    <t>D3</t>
  </si>
  <si>
    <t>D4</t>
  </si>
  <si>
    <t>D5</t>
  </si>
  <si>
    <t>Pop.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</si>
  <si>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</si>
  <si>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</si>
  <si>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</si>
  <si>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</si>
  <si>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</si>
  <si>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</si>
  <si>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</si>
  <si>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</si>
  <si>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</si>
  <si>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</si>
  <si>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</si>
  <si>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</si>
  <si>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</si>
  <si>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</si>
  <si>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Red.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</si>
  <si>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</si>
  <si>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</si>
  <si>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</si>
  <si>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</si>
  <si>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</si>
  <si>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</si>
  <si>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</si>
  <si>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</si>
  <si>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</si>
  <si>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</si>
  <si>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</si>
  <si>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</si>
  <si>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</si>
  <si>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</si>
  <si>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</si>
  <si>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</si>
  <si>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</si>
  <si>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</si>
  <si>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</si>
  <si>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</si>
  <si>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</si>
  <si>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t>I</t>
  </si>
  <si>
    <t>II</t>
  </si>
  <si>
    <t>PRISUSTVO NASTAVI</t>
  </si>
  <si>
    <t>PREDMET: Brodska prekrcajna sredstva</t>
  </si>
  <si>
    <t>ECTS kredita: 6</t>
  </si>
  <si>
    <t>NASTAVNIK: Prof. dr Milorad-Mišo Burić</t>
  </si>
  <si>
    <t>SARADNIK: MSc Maja Škurić</t>
  </si>
  <si>
    <t>DOMAĆI</t>
  </si>
  <si>
    <t xml:space="preserve">STUDIJSKI PROGRAM: Brodomašinstvo </t>
  </si>
  <si>
    <t>4 / 15</t>
  </si>
  <si>
    <t>Čolević Filip</t>
  </si>
  <si>
    <t>12 / 15</t>
  </si>
  <si>
    <t>Joksimović Janko</t>
  </si>
  <si>
    <t>21 / 15</t>
  </si>
  <si>
    <t>Glušica Nikola</t>
  </si>
  <si>
    <t>Božović Luka</t>
  </si>
  <si>
    <t>28 / 15</t>
  </si>
  <si>
    <t>Filipović Filip</t>
  </si>
  <si>
    <t>42 / 15</t>
  </si>
  <si>
    <t>Lipovina Miljan</t>
  </si>
  <si>
    <t>47 / 15</t>
  </si>
  <si>
    <t>Hajdarpašić Adnan</t>
  </si>
  <si>
    <t>49 / 15</t>
  </si>
  <si>
    <t>Komnenović Nemanja</t>
  </si>
  <si>
    <t>51 / 15</t>
  </si>
  <si>
    <t>Radovanović Miloš</t>
  </si>
  <si>
    <t>11 / 14</t>
  </si>
  <si>
    <t>Potpara Nikola</t>
  </si>
  <si>
    <t>51 / 14</t>
  </si>
  <si>
    <t>Milojević Miloš</t>
  </si>
  <si>
    <t>57 / 14</t>
  </si>
  <si>
    <t>Manigoda Miloš</t>
  </si>
  <si>
    <t>59 / 14</t>
  </si>
  <si>
    <t>Roćenović Ivan</t>
  </si>
  <si>
    <t>35 / 13</t>
  </si>
  <si>
    <t>Jovović Danilo</t>
  </si>
  <si>
    <t>45 / 13</t>
  </si>
  <si>
    <t>Kek Nikola</t>
  </si>
  <si>
    <t>63 / 13</t>
  </si>
  <si>
    <t>Bulatović Nikola</t>
  </si>
  <si>
    <t>37 / 08</t>
  </si>
  <si>
    <t>Bogdanović Nikola</t>
  </si>
  <si>
    <t>STUDIJE: Osnovne</t>
  </si>
  <si>
    <t>1 / 16</t>
  </si>
  <si>
    <t>Marić Srđan</t>
  </si>
  <si>
    <t>4 / 16</t>
  </si>
  <si>
    <t>Đurović Miloš</t>
  </si>
  <si>
    <t>5 / 16</t>
  </si>
  <si>
    <t>Vuković Darko</t>
  </si>
  <si>
    <t>6 / 16</t>
  </si>
  <si>
    <t>Živković Miloš</t>
  </si>
  <si>
    <t>8 / 16</t>
  </si>
  <si>
    <t>Milić Filip</t>
  </si>
  <si>
    <t>10 / 16</t>
  </si>
  <si>
    <t>Matijašević Nemanja</t>
  </si>
  <si>
    <t>11 / 16</t>
  </si>
  <si>
    <t>Ljutica Petar</t>
  </si>
  <si>
    <t>13 / 16</t>
  </si>
  <si>
    <t>Marvučić  Nikola</t>
  </si>
  <si>
    <t>17 / 16</t>
  </si>
  <si>
    <t>Milinović Vladimir</t>
  </si>
  <si>
    <t>18 / 16</t>
  </si>
  <si>
    <t>20 / 16</t>
  </si>
  <si>
    <t>Vujović Nikola</t>
  </si>
  <si>
    <t>21 / 16</t>
  </si>
  <si>
    <t>Drinčić Stefan</t>
  </si>
  <si>
    <t>22 / 16</t>
  </si>
  <si>
    <t>Dabetić Blažo</t>
  </si>
  <si>
    <t>24 / 16</t>
  </si>
  <si>
    <t>Đozović Damir</t>
  </si>
  <si>
    <t>25 / 16</t>
  </si>
  <si>
    <t>Koprivica Predrag</t>
  </si>
  <si>
    <t>26 / 16</t>
  </si>
  <si>
    <t>Vlatković Đorđe</t>
  </si>
  <si>
    <t>27 / 16</t>
  </si>
  <si>
    <t>Ćosović Novica</t>
  </si>
  <si>
    <t>28 / 16</t>
  </si>
  <si>
    <t>Franca Arnel</t>
  </si>
  <si>
    <t>30 / 16</t>
  </si>
  <si>
    <t>Rajković Dušan</t>
  </si>
  <si>
    <t>34 / 16</t>
  </si>
  <si>
    <t>Bulatović Sava</t>
  </si>
  <si>
    <t>37 / 16</t>
  </si>
  <si>
    <t>Stijović Mileta</t>
  </si>
  <si>
    <t>46 / 16</t>
  </si>
  <si>
    <t>Novaković Miloš</t>
  </si>
  <si>
    <t>48 / 16</t>
  </si>
  <si>
    <t>Zeković Jovan</t>
  </si>
  <si>
    <t>50 / 16</t>
  </si>
  <si>
    <t>Bukilić Matija</t>
  </si>
  <si>
    <t>57 / 16</t>
  </si>
  <si>
    <t>Perović Dragan</t>
  </si>
  <si>
    <t>5 / 15</t>
  </si>
  <si>
    <t>Mićanović Jovan</t>
  </si>
  <si>
    <t>18 / 15</t>
  </si>
  <si>
    <t>Rnković Nemanja</t>
  </si>
  <si>
    <t>25 / 15</t>
  </si>
  <si>
    <t>Bojanić Martin</t>
  </si>
  <si>
    <t>35 / 15</t>
  </si>
  <si>
    <t>Lazarević Branko</t>
  </si>
  <si>
    <t>33 / 14</t>
  </si>
  <si>
    <t>Starčević Stefan</t>
  </si>
  <si>
    <t>44 / 14</t>
  </si>
  <si>
    <t>Bratić Ivan</t>
  </si>
  <si>
    <t>44 / 13</t>
  </si>
  <si>
    <t>Došen Mitar</t>
  </si>
  <si>
    <t>51 / 13</t>
  </si>
  <si>
    <t>Cvjetković Aleksandar</t>
  </si>
  <si>
    <t>57 / 13</t>
  </si>
  <si>
    <t>Jančić Stanko</t>
  </si>
  <si>
    <t>50 / 12</t>
  </si>
  <si>
    <t>Vojnović Aleksandar</t>
  </si>
  <si>
    <t>15 / 10</t>
  </si>
  <si>
    <t>Petković Filip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</si>
</sst>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8" fillId="0" borderId="0"/>
    <xf numFmtId="0" fontId="24" fillId="0" borderId="0"/>
    <xf numFmtId="0" fontId="14" fillId="0" borderId="0"/>
    <xf numFmtId="0" fontId="18" fillId="0" borderId="0"/>
    <xf numFmtId="0" fontId="1" fillId="0" borderId="0"/>
  </cellStyleXfs>
  <cellXfs count="162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17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0" xfId="0" applyNumberFormat="1" applyFont="1" applyFill="1" applyBorder="1" applyAlignment="1" applyProtection="1">
      <alignment horizontal="left"/>
      <protection locked="0"/>
    </xf>
    <xf numFmtId="0" fontId="21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19" fillId="2" borderId="16" xfId="0" applyNumberFormat="1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7" xfId="0" applyNumberFormat="1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2" fillId="0" borderId="17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0" borderId="17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</xf>
    <xf numFmtId="49" fontId="2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7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2" fillId="2" borderId="0" xfId="0" applyNumberFormat="1" applyFont="1" applyFill="1" applyBorder="1" applyProtection="1">
      <protection locked="0"/>
    </xf>
    <xf numFmtId="49" fontId="1" fillId="0" borderId="17" xfId="0" applyNumberFormat="1" applyFont="1" applyBorder="1" applyAlignment="1" applyProtection="1">
      <alignment horizontal="left"/>
      <protection locked="0"/>
    </xf>
    <xf numFmtId="49" fontId="0" fillId="0" borderId="17" xfId="0" applyNumberFormat="1" applyBorder="1" applyProtection="1"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left"/>
      <protection locked="0"/>
    </xf>
    <xf numFmtId="49" fontId="8" fillId="0" borderId="17" xfId="0" applyNumberFormat="1" applyFont="1" applyFill="1" applyBorder="1" applyAlignment="1" applyProtection="1">
      <alignment horizontal="center"/>
      <protection locked="0"/>
    </xf>
    <xf numFmtId="49" fontId="22" fillId="2" borderId="10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49" fontId="17" fillId="0" borderId="17" xfId="0" applyNumberFormat="1" applyFont="1" applyBorder="1" applyAlignment="1" applyProtection="1">
      <alignment horizontal="left"/>
      <protection locked="0"/>
    </xf>
    <xf numFmtId="49" fontId="17" fillId="0" borderId="17" xfId="0" applyNumberFormat="1" applyFont="1" applyBorder="1" applyProtection="1">
      <protection locked="0"/>
    </xf>
    <xf numFmtId="0" fontId="17" fillId="0" borderId="17" xfId="0" quotePrefix="1" applyFont="1" applyFill="1" applyBorder="1" applyAlignment="1" applyProtection="1">
      <alignment horizontal="center"/>
      <protection locked="0"/>
    </xf>
    <xf numFmtId="0" fontId="17" fillId="0" borderId="17" xfId="0" quotePrefix="1" applyNumberFormat="1" applyFont="1" applyFill="1" applyBorder="1" applyAlignment="1" applyProtection="1">
      <alignment horizontal="center"/>
      <protection locked="0"/>
    </xf>
    <xf numFmtId="49" fontId="1" fillId="0" borderId="17" xfId="0" applyNumberFormat="1" applyFont="1" applyBorder="1" applyProtection="1">
      <protection locked="0"/>
    </xf>
    <xf numFmtId="0" fontId="1" fillId="0" borderId="17" xfId="0" quotePrefix="1" applyFont="1" applyFill="1" applyBorder="1" applyAlignment="1" applyProtection="1">
      <alignment horizontal="center"/>
      <protection locked="0"/>
    </xf>
    <xf numFmtId="0" fontId="1" fillId="0" borderId="17" xfId="0" quotePrefix="1" applyNumberFormat="1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center"/>
      <protection locked="0"/>
    </xf>
    <xf numFmtId="49" fontId="1" fillId="5" borderId="17" xfId="0" applyNumberFormat="1" applyFont="1" applyFill="1" applyBorder="1" applyProtection="1">
      <protection locked="0"/>
    </xf>
    <xf numFmtId="49" fontId="25" fillId="5" borderId="17" xfId="0" applyNumberFormat="1" applyFont="1" applyFill="1" applyBorder="1" applyProtection="1">
      <protection locked="0"/>
    </xf>
    <xf numFmtId="0" fontId="1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quotePrefix="1" applyNumberFormat="1" applyFont="1" applyFill="1" applyBorder="1" applyAlignment="1" applyProtection="1">
      <alignment horizontal="center"/>
      <protection locked="0"/>
    </xf>
    <xf numFmtId="0" fontId="1" fillId="5" borderId="17" xfId="0" applyNumberFormat="1" applyFont="1" applyFill="1" applyBorder="1" applyAlignment="1" applyProtection="1">
      <alignment horizontal="center"/>
      <protection locked="0"/>
    </xf>
    <xf numFmtId="0" fontId="8" fillId="5" borderId="17" xfId="0" quotePrefix="1" applyNumberFormat="1" applyFont="1" applyFill="1" applyBorder="1" applyAlignment="1" applyProtection="1">
      <alignment horizontal="center"/>
      <protection locked="0"/>
    </xf>
    <xf numFmtId="0" fontId="8" fillId="5" borderId="17" xfId="0" applyNumberFormat="1" applyFont="1" applyFill="1" applyBorder="1" applyAlignment="1" applyProtection="1">
      <alignment horizontal="center"/>
      <protection locked="0"/>
    </xf>
    <xf numFmtId="49" fontId="0" fillId="5" borderId="17" xfId="0" applyNumberForma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7" xfId="0" quotePrefix="1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26" fillId="0" borderId="39" xfId="0" applyFont="1" applyBorder="1" applyAlignment="1" applyProtection="1">
      <alignment horizontal="center"/>
      <protection locked="0"/>
    </xf>
    <xf numFmtId="0" fontId="1" fillId="0" borderId="39" xfId="0" applyFont="1" applyBorder="1" applyProtection="1">
      <protection locked="0"/>
    </xf>
    <xf numFmtId="0" fontId="26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17" xfId="0" applyNumberFormat="1" applyFont="1" applyFill="1" applyBorder="1" applyAlignment="1" applyProtection="1">
      <alignment horizontal="center"/>
      <protection locked="0"/>
    </xf>
    <xf numFmtId="0" fontId="13" fillId="2" borderId="23" xfId="0" applyFont="1" applyFill="1" applyBorder="1" applyAlignment="1" applyProtection="1">
      <alignment horizontal="center" vertical="center" textRotation="90" wrapText="1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1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36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7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8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Obrasci" xfId="5" xr:uid="{00000000-0005-0000-0000-000005000000}"/>
    <cellStyle name="Normal_Obrasci 2" xfId="6" xr:uid="{00000000-0005-0000-0000-000006000000}"/>
    <cellStyle name="Normal_Sheet1" xfId="7" xr:uid="{00000000-0005-0000-0000-000007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5"/>
  <sheetViews>
    <sheetView tabSelected="1" view="pageBreakPreview" zoomScaleSheetLayoutView="100" workbookViewId="0">
      <pane ySplit="8" topLeftCell="A51" activePane="bottomLeft" state="frozen"/>
      <selection pane="bottomLeft" activeCell="W55" sqref="W55:Y55"/>
    </sheetView>
  </sheetViews>
  <sheetFormatPr defaultColWidth="9.140625" defaultRowHeight="12.75" x14ac:dyDescent="0.2"/>
  <cols>
    <col min="1" max="1" width="8.42578125" style="89" bestFit="1" customWidth="1"/>
    <col min="2" max="2" width="21.85546875" style="20" customWidth="1"/>
    <col min="3" max="3" width="7.140625" style="20" bestFit="1" customWidth="1"/>
    <col min="4" max="19" width="4.7109375" style="21" customWidth="1"/>
    <col min="20" max="20" width="6.7109375" style="20" customWidth="1"/>
    <col min="21" max="21" width="14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5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 t="s">
        <v>6</v>
      </c>
      <c r="U1" s="128"/>
    </row>
    <row r="2" spans="1:29" ht="18.75" x14ac:dyDescent="0.3">
      <c r="A2" s="123" t="s">
        <v>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9"/>
      <c r="U2" s="130"/>
    </row>
    <row r="3" spans="1:29" ht="14.25" x14ac:dyDescent="0.2">
      <c r="A3" s="86" t="s">
        <v>50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84</v>
      </c>
      <c r="R3" s="60"/>
      <c r="S3" s="58"/>
      <c r="T3" s="41"/>
      <c r="U3" s="61"/>
    </row>
    <row r="4" spans="1:29" x14ac:dyDescent="0.2">
      <c r="A4" s="98" t="s">
        <v>45</v>
      </c>
      <c r="B4" s="41"/>
      <c r="C4" s="62"/>
      <c r="D4" s="58"/>
      <c r="F4" s="63" t="s">
        <v>46</v>
      </c>
      <c r="H4" s="64"/>
      <c r="I4" s="92" t="s">
        <v>47</v>
      </c>
      <c r="L4" s="20"/>
      <c r="M4" s="58"/>
      <c r="N4" s="58"/>
      <c r="O4" s="58"/>
      <c r="P4" s="58"/>
      <c r="Q4" s="92" t="s">
        <v>48</v>
      </c>
      <c r="R4" s="58"/>
      <c r="S4" s="58"/>
      <c r="T4" s="41"/>
      <c r="U4" s="61"/>
    </row>
    <row r="5" spans="1:29" ht="8.65" customHeight="1" thickBot="1" x14ac:dyDescent="0.25">
      <c r="A5" s="87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22</v>
      </c>
      <c r="B6" s="67"/>
      <c r="C6" s="131" t="s">
        <v>8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 t="s">
        <v>23</v>
      </c>
      <c r="U6" s="138" t="s">
        <v>9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10</v>
      </c>
      <c r="B7" s="69" t="s">
        <v>37</v>
      </c>
      <c r="C7" s="141" t="s">
        <v>44</v>
      </c>
      <c r="D7" s="137" t="s">
        <v>49</v>
      </c>
      <c r="E7" s="137"/>
      <c r="F7" s="137"/>
      <c r="G7" s="137"/>
      <c r="H7" s="137"/>
      <c r="I7" s="137" t="s">
        <v>11</v>
      </c>
      <c r="J7" s="137"/>
      <c r="K7" s="137"/>
      <c r="L7" s="137" t="s">
        <v>38</v>
      </c>
      <c r="M7" s="137"/>
      <c r="N7" s="137"/>
      <c r="O7" s="137" t="s">
        <v>12</v>
      </c>
      <c r="P7" s="137"/>
      <c r="Q7" s="137"/>
      <c r="R7" s="137" t="s">
        <v>21</v>
      </c>
      <c r="S7" s="137"/>
      <c r="T7" s="135"/>
      <c r="U7" s="139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0"/>
      <c r="B8" s="91"/>
      <c r="C8" s="142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24</v>
      </c>
      <c r="J8" s="70" t="s">
        <v>25</v>
      </c>
      <c r="K8" s="70" t="s">
        <v>26</v>
      </c>
      <c r="L8" s="71" t="s">
        <v>39</v>
      </c>
      <c r="M8" s="71" t="s">
        <v>40</v>
      </c>
      <c r="N8" s="70" t="s">
        <v>41</v>
      </c>
      <c r="O8" s="70" t="s">
        <v>42</v>
      </c>
      <c r="P8" s="70" t="s">
        <v>43</v>
      </c>
      <c r="Q8" s="70" t="s">
        <v>27</v>
      </c>
      <c r="R8" s="72" t="s">
        <v>20</v>
      </c>
      <c r="S8" s="72" t="s">
        <v>5</v>
      </c>
      <c r="T8" s="136"/>
      <c r="U8" s="140"/>
      <c r="W8" s="144"/>
      <c r="X8" s="144"/>
      <c r="Y8" s="144"/>
      <c r="Z8" s="41"/>
      <c r="AA8" s="75"/>
      <c r="AB8" s="41"/>
      <c r="AC8" s="75"/>
    </row>
    <row r="9" spans="1:29" ht="15" x14ac:dyDescent="0.25">
      <c r="A9" s="119" t="s">
        <v>85</v>
      </c>
      <c r="B9" s="120" t="s">
        <v>86</v>
      </c>
      <c r="C9" s="113"/>
      <c r="D9" s="111"/>
      <c r="E9" s="114"/>
      <c r="F9" s="114"/>
      <c r="G9" s="114"/>
      <c r="H9" s="114"/>
      <c r="I9" s="114"/>
      <c r="J9" s="114"/>
      <c r="K9" s="114"/>
      <c r="L9" s="114">
        <v>24</v>
      </c>
      <c r="M9" s="114"/>
      <c r="N9" s="114"/>
      <c r="O9" s="113">
        <v>25</v>
      </c>
      <c r="P9" s="111">
        <v>25</v>
      </c>
      <c r="Q9" s="114"/>
      <c r="R9" s="113">
        <v>22</v>
      </c>
      <c r="S9" s="114"/>
      <c r="T9" s="76">
        <f>SUM(C9:Q9)+MAX(R9,S9)</f>
        <v>96</v>
      </c>
      <c r="U9" s="77" t="str">
        <f t="shared" ref="U9:U72" si="0">IF(T9&gt;=90,"A",IF(T9&gt;=80,"B",IF(T9&gt;=70,"C",IF(T9&gt;=60,"D",IF(T9&gt;=50,"E",IF(T9=0,"-","F"))))))</f>
        <v>A</v>
      </c>
      <c r="W9" s="143"/>
      <c r="X9" s="143"/>
      <c r="Y9" s="143"/>
      <c r="Z9" s="41"/>
      <c r="AA9" s="75"/>
      <c r="AB9" s="41"/>
      <c r="AC9" s="75"/>
    </row>
    <row r="10" spans="1:29" ht="15" x14ac:dyDescent="0.25">
      <c r="A10" s="121" t="s">
        <v>87</v>
      </c>
      <c r="B10" s="122" t="s">
        <v>88</v>
      </c>
      <c r="C10" s="81"/>
      <c r="D10" s="106"/>
      <c r="E10" s="79"/>
      <c r="F10" s="79"/>
      <c r="G10" s="79"/>
      <c r="H10" s="79"/>
      <c r="I10" s="79"/>
      <c r="J10" s="79"/>
      <c r="K10" s="79"/>
      <c r="L10" s="79">
        <v>18</v>
      </c>
      <c r="M10" s="79"/>
      <c r="N10" s="79"/>
      <c r="O10" s="81">
        <v>18</v>
      </c>
      <c r="P10" s="106">
        <v>9</v>
      </c>
      <c r="Q10" s="79"/>
      <c r="R10" s="81">
        <v>10</v>
      </c>
      <c r="S10" s="79"/>
      <c r="T10" s="80">
        <f>SUM(C10:Q10)+MAX(R10:S10)</f>
        <v>55</v>
      </c>
      <c r="U10" s="77" t="str">
        <f t="shared" si="0"/>
        <v>E</v>
      </c>
      <c r="W10" s="143"/>
      <c r="X10" s="143"/>
      <c r="Y10" s="143"/>
      <c r="Z10" s="41"/>
      <c r="AA10" s="75"/>
      <c r="AB10" s="41"/>
      <c r="AC10" s="75"/>
    </row>
    <row r="11" spans="1:29" ht="15" x14ac:dyDescent="0.25">
      <c r="A11" s="121" t="s">
        <v>89</v>
      </c>
      <c r="B11" s="122" t="s">
        <v>90</v>
      </c>
      <c r="C11" s="81"/>
      <c r="D11" s="106"/>
      <c r="E11" s="79"/>
      <c r="F11" s="79"/>
      <c r="G11" s="79"/>
      <c r="H11" s="79"/>
      <c r="I11" s="79"/>
      <c r="J11" s="79"/>
      <c r="K11" s="107"/>
      <c r="L11" s="79">
        <v>20</v>
      </c>
      <c r="M11" s="79"/>
      <c r="N11" s="79"/>
      <c r="O11" s="81">
        <v>19</v>
      </c>
      <c r="P11" s="106">
        <v>15</v>
      </c>
      <c r="Q11" s="79"/>
      <c r="R11" s="81"/>
      <c r="S11" s="79"/>
      <c r="T11" s="80">
        <f>SUM(C11:Q11)+MAX(R11:S11)</f>
        <v>54</v>
      </c>
      <c r="U11" s="77" t="str">
        <f t="shared" si="0"/>
        <v>E</v>
      </c>
      <c r="W11" s="143"/>
      <c r="X11" s="143"/>
      <c r="Y11" s="143"/>
      <c r="Z11" s="41"/>
      <c r="AA11" s="75"/>
      <c r="AB11" s="41"/>
      <c r="AC11" s="75"/>
    </row>
    <row r="12" spans="1:29" ht="15" x14ac:dyDescent="0.25">
      <c r="A12" s="121" t="s">
        <v>91</v>
      </c>
      <c r="B12" s="122" t="s">
        <v>92</v>
      </c>
      <c r="C12" s="113"/>
      <c r="D12" s="112"/>
      <c r="E12" s="114"/>
      <c r="F12" s="114"/>
      <c r="G12" s="114"/>
      <c r="H12" s="114"/>
      <c r="I12" s="114"/>
      <c r="J12" s="114"/>
      <c r="K12" s="114"/>
      <c r="L12" s="114">
        <v>22</v>
      </c>
      <c r="M12" s="114"/>
      <c r="N12" s="114"/>
      <c r="O12" s="113">
        <v>22</v>
      </c>
      <c r="P12" s="118">
        <v>13</v>
      </c>
      <c r="Q12" s="114"/>
      <c r="R12" s="114"/>
      <c r="S12" s="114"/>
      <c r="T12" s="80">
        <f>SUM(C12:Q12)+MAX(R12:S12)</f>
        <v>57</v>
      </c>
      <c r="U12" s="77" t="str">
        <f t="shared" si="0"/>
        <v>E</v>
      </c>
      <c r="W12" s="143"/>
      <c r="X12" s="143"/>
      <c r="Y12" s="143"/>
      <c r="Z12" s="41"/>
      <c r="AA12" s="75"/>
      <c r="AB12" s="41"/>
      <c r="AC12" s="75"/>
    </row>
    <row r="13" spans="1:29" ht="15" x14ac:dyDescent="0.25">
      <c r="A13" s="121" t="s">
        <v>93</v>
      </c>
      <c r="B13" s="122" t="s">
        <v>94</v>
      </c>
      <c r="C13" s="81"/>
      <c r="D13" s="106"/>
      <c r="E13" s="79"/>
      <c r="F13" s="79"/>
      <c r="G13" s="79"/>
      <c r="H13" s="79"/>
      <c r="I13" s="79"/>
      <c r="J13" s="79"/>
      <c r="K13" s="79"/>
      <c r="L13" s="79">
        <v>15</v>
      </c>
      <c r="M13" s="79"/>
      <c r="N13" s="79"/>
      <c r="O13" s="81">
        <v>0</v>
      </c>
      <c r="P13" s="106">
        <v>2</v>
      </c>
      <c r="Q13" s="79"/>
      <c r="R13" s="81"/>
      <c r="S13" s="79"/>
      <c r="T13" s="80">
        <f t="shared" ref="T13:T31" si="1">SUM(C13:Q13)+MAX(R13:S13)</f>
        <v>17</v>
      </c>
      <c r="U13" s="77" t="str">
        <f t="shared" si="0"/>
        <v>F</v>
      </c>
      <c r="W13" s="143"/>
      <c r="X13" s="143"/>
      <c r="Y13" s="143"/>
      <c r="Z13" s="41"/>
      <c r="AA13" s="75"/>
      <c r="AB13" s="41"/>
      <c r="AC13" s="75"/>
    </row>
    <row r="14" spans="1:29" ht="15" x14ac:dyDescent="0.25">
      <c r="A14" s="121" t="s">
        <v>95</v>
      </c>
      <c r="B14" s="122" t="s">
        <v>96</v>
      </c>
      <c r="C14" s="116"/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6">
        <v>2</v>
      </c>
      <c r="P14" s="113">
        <v>6</v>
      </c>
      <c r="Q14" s="114"/>
      <c r="R14" s="113"/>
      <c r="S14" s="114"/>
      <c r="T14" s="80">
        <f t="shared" si="1"/>
        <v>8</v>
      </c>
      <c r="U14" s="77" t="str">
        <f t="shared" si="0"/>
        <v>F</v>
      </c>
      <c r="W14" s="143"/>
      <c r="X14" s="143"/>
      <c r="Y14" s="143"/>
      <c r="Z14" s="41"/>
      <c r="AA14" s="75"/>
      <c r="AB14" s="41"/>
      <c r="AC14" s="75"/>
    </row>
    <row r="15" spans="1:29" ht="15" x14ac:dyDescent="0.25">
      <c r="A15" s="121" t="s">
        <v>97</v>
      </c>
      <c r="B15" s="122" t="s">
        <v>98</v>
      </c>
      <c r="C15" s="117"/>
      <c r="D15" s="113"/>
      <c r="E15" s="114"/>
      <c r="F15" s="114"/>
      <c r="G15" s="114"/>
      <c r="H15" s="114"/>
      <c r="I15" s="114"/>
      <c r="J15" s="114"/>
      <c r="K15" s="114"/>
      <c r="L15" s="114">
        <v>20</v>
      </c>
      <c r="M15" s="114"/>
      <c r="N15" s="114"/>
      <c r="O15" s="117">
        <v>22</v>
      </c>
      <c r="P15" s="113">
        <v>24</v>
      </c>
      <c r="Q15" s="114"/>
      <c r="R15" s="113"/>
      <c r="S15" s="114"/>
      <c r="T15" s="80">
        <f t="shared" si="1"/>
        <v>66</v>
      </c>
      <c r="U15" s="77" t="str">
        <f t="shared" si="0"/>
        <v>D</v>
      </c>
      <c r="W15" s="143"/>
      <c r="X15" s="143"/>
      <c r="Y15" s="143"/>
      <c r="Z15" s="41"/>
      <c r="AA15" s="75"/>
      <c r="AB15" s="41"/>
      <c r="AC15" s="75"/>
    </row>
    <row r="16" spans="1:29" ht="15" x14ac:dyDescent="0.25">
      <c r="A16" s="121" t="s">
        <v>99</v>
      </c>
      <c r="B16" s="122" t="s">
        <v>100</v>
      </c>
      <c r="C16" s="113"/>
      <c r="D16" s="111"/>
      <c r="E16" s="114"/>
      <c r="F16" s="114"/>
      <c r="G16" s="114"/>
      <c r="H16" s="114"/>
      <c r="I16" s="114"/>
      <c r="J16" s="114"/>
      <c r="K16" s="114"/>
      <c r="L16" s="114">
        <v>15</v>
      </c>
      <c r="M16" s="114"/>
      <c r="N16" s="114"/>
      <c r="O16" s="113">
        <v>14</v>
      </c>
      <c r="P16" s="111">
        <v>6</v>
      </c>
      <c r="Q16" s="114"/>
      <c r="R16" s="113"/>
      <c r="S16" s="114">
        <v>20</v>
      </c>
      <c r="T16" s="80">
        <f t="shared" si="1"/>
        <v>55</v>
      </c>
      <c r="U16" s="77" t="str">
        <f t="shared" si="0"/>
        <v>E</v>
      </c>
      <c r="W16" s="143"/>
      <c r="X16" s="143"/>
      <c r="Y16" s="143"/>
      <c r="Z16" s="41"/>
      <c r="AA16" s="75"/>
      <c r="AB16" s="41"/>
      <c r="AC16" s="75"/>
    </row>
    <row r="17" spans="1:29" ht="15" x14ac:dyDescent="0.25">
      <c r="A17" s="121" t="s">
        <v>101</v>
      </c>
      <c r="B17" s="122" t="s">
        <v>102</v>
      </c>
      <c r="C17" s="113"/>
      <c r="D17" s="112"/>
      <c r="E17" s="114"/>
      <c r="F17" s="114"/>
      <c r="G17" s="114"/>
      <c r="H17" s="114"/>
      <c r="I17" s="114"/>
      <c r="J17" s="114"/>
      <c r="K17" s="114"/>
      <c r="L17" s="114">
        <v>24</v>
      </c>
      <c r="M17" s="114"/>
      <c r="N17" s="114"/>
      <c r="O17" s="113">
        <v>15</v>
      </c>
      <c r="P17" s="118">
        <v>17</v>
      </c>
      <c r="Q17" s="114"/>
      <c r="R17" s="114"/>
      <c r="S17" s="114"/>
      <c r="T17" s="80">
        <f t="shared" si="1"/>
        <v>56</v>
      </c>
      <c r="U17" s="77" t="str">
        <f t="shared" si="0"/>
        <v>E</v>
      </c>
      <c r="W17" s="143"/>
      <c r="X17" s="143"/>
      <c r="Y17" s="143"/>
      <c r="Z17" s="41"/>
      <c r="AA17" s="75"/>
      <c r="AB17" s="41"/>
      <c r="AC17" s="75"/>
    </row>
    <row r="18" spans="1:29" ht="15" x14ac:dyDescent="0.25">
      <c r="A18" s="121" t="s">
        <v>103</v>
      </c>
      <c r="B18" s="122" t="s">
        <v>57</v>
      </c>
      <c r="C18" s="113"/>
      <c r="D18" s="11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3">
        <v>11</v>
      </c>
      <c r="P18" s="118">
        <v>12</v>
      </c>
      <c r="Q18" s="114"/>
      <c r="R18" s="114"/>
      <c r="S18" s="114"/>
      <c r="T18" s="80">
        <f t="shared" si="1"/>
        <v>23</v>
      </c>
      <c r="U18" s="77" t="str">
        <f t="shared" si="0"/>
        <v>F</v>
      </c>
      <c r="W18" s="143"/>
      <c r="X18" s="143"/>
      <c r="Y18" s="143"/>
      <c r="Z18" s="41"/>
      <c r="AA18" s="75"/>
      <c r="AB18" s="41"/>
      <c r="AC18" s="75"/>
    </row>
    <row r="19" spans="1:29" ht="15" x14ac:dyDescent="0.25">
      <c r="A19" s="121" t="s">
        <v>104</v>
      </c>
      <c r="B19" s="122" t="s">
        <v>105</v>
      </c>
      <c r="C19" s="113"/>
      <c r="D19" s="111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3"/>
      <c r="P19" s="111"/>
      <c r="Q19" s="114"/>
      <c r="R19" s="113"/>
      <c r="S19" s="114"/>
      <c r="T19" s="80">
        <f t="shared" si="1"/>
        <v>0</v>
      </c>
      <c r="U19" s="77" t="str">
        <f t="shared" si="0"/>
        <v>-</v>
      </c>
      <c r="W19" s="143"/>
      <c r="X19" s="143"/>
      <c r="Y19" s="143"/>
      <c r="Z19" s="41"/>
      <c r="AA19" s="75"/>
      <c r="AB19" s="41"/>
      <c r="AC19" s="75"/>
    </row>
    <row r="20" spans="1:29" ht="15" x14ac:dyDescent="0.25">
      <c r="A20" s="121" t="s">
        <v>106</v>
      </c>
      <c r="B20" s="122" t="s">
        <v>107</v>
      </c>
      <c r="C20" s="81"/>
      <c r="D20" s="107"/>
      <c r="E20" s="79"/>
      <c r="F20" s="79"/>
      <c r="G20" s="79"/>
      <c r="H20" s="79"/>
      <c r="I20" s="79"/>
      <c r="J20" s="79"/>
      <c r="K20" s="79"/>
      <c r="L20" s="79">
        <v>15</v>
      </c>
      <c r="M20" s="79"/>
      <c r="N20" s="79"/>
      <c r="O20" s="81">
        <v>15</v>
      </c>
      <c r="P20" s="99">
        <v>13</v>
      </c>
      <c r="Q20" s="79"/>
      <c r="R20" s="79"/>
      <c r="S20" s="79">
        <v>8</v>
      </c>
      <c r="T20" s="80">
        <f t="shared" si="1"/>
        <v>51</v>
      </c>
      <c r="U20" s="77" t="str">
        <f t="shared" si="0"/>
        <v>E</v>
      </c>
      <c r="W20" s="143"/>
      <c r="X20" s="143"/>
      <c r="Y20" s="143"/>
      <c r="Z20" s="41"/>
      <c r="AA20" s="75"/>
      <c r="AB20" s="41"/>
      <c r="AC20" s="75"/>
    </row>
    <row r="21" spans="1:29" ht="15" x14ac:dyDescent="0.25">
      <c r="A21" s="121" t="s">
        <v>108</v>
      </c>
      <c r="B21" s="122" t="s">
        <v>109</v>
      </c>
      <c r="C21" s="81"/>
      <c r="D21" s="107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1">
        <v>2</v>
      </c>
      <c r="P21" s="99">
        <v>4</v>
      </c>
      <c r="Q21" s="79"/>
      <c r="R21" s="79"/>
      <c r="S21" s="79"/>
      <c r="T21" s="80">
        <f t="shared" si="1"/>
        <v>6</v>
      </c>
      <c r="U21" s="77" t="str">
        <f t="shared" si="0"/>
        <v>F</v>
      </c>
      <c r="W21" s="143"/>
      <c r="X21" s="143"/>
      <c r="Y21" s="143"/>
      <c r="Z21" s="41"/>
      <c r="AA21" s="75"/>
      <c r="AB21" s="41"/>
      <c r="AC21" s="75"/>
    </row>
    <row r="22" spans="1:29" ht="15" x14ac:dyDescent="0.25">
      <c r="A22" s="121" t="s">
        <v>110</v>
      </c>
      <c r="B22" s="122" t="s">
        <v>111</v>
      </c>
      <c r="C22" s="81"/>
      <c r="D22" s="107"/>
      <c r="E22" s="79"/>
      <c r="F22" s="79"/>
      <c r="G22" s="79"/>
      <c r="H22" s="79"/>
      <c r="I22" s="79"/>
      <c r="J22" s="79"/>
      <c r="K22" s="79"/>
      <c r="L22" s="79">
        <v>15</v>
      </c>
      <c r="M22" s="79"/>
      <c r="N22" s="79"/>
      <c r="O22" s="81">
        <v>6</v>
      </c>
      <c r="P22" s="99">
        <v>4</v>
      </c>
      <c r="Q22" s="79"/>
      <c r="R22" s="79"/>
      <c r="S22" s="79">
        <v>18</v>
      </c>
      <c r="T22" s="80">
        <f t="shared" si="1"/>
        <v>43</v>
      </c>
      <c r="U22" s="77" t="str">
        <f t="shared" si="0"/>
        <v>F</v>
      </c>
      <c r="W22" s="143"/>
      <c r="X22" s="143"/>
      <c r="Y22" s="143"/>
      <c r="Z22" s="41"/>
      <c r="AA22" s="75"/>
      <c r="AB22" s="41"/>
      <c r="AC22" s="75"/>
    </row>
    <row r="23" spans="1:29" ht="15" x14ac:dyDescent="0.25">
      <c r="A23" s="121" t="s">
        <v>112</v>
      </c>
      <c r="B23" s="122" t="s">
        <v>113</v>
      </c>
      <c r="C23" s="81"/>
      <c r="D23" s="106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81"/>
      <c r="P23" s="106">
        <v>2</v>
      </c>
      <c r="Q23" s="107"/>
      <c r="R23" s="106"/>
      <c r="S23" s="107"/>
      <c r="T23" s="80">
        <f t="shared" si="1"/>
        <v>2</v>
      </c>
      <c r="U23" s="77" t="str">
        <f t="shared" si="0"/>
        <v>F</v>
      </c>
      <c r="W23" s="143"/>
      <c r="X23" s="143"/>
      <c r="Y23" s="143"/>
      <c r="Z23" s="41"/>
      <c r="AA23" s="75"/>
      <c r="AB23" s="41"/>
      <c r="AC23" s="75"/>
    </row>
    <row r="24" spans="1:29" ht="15" x14ac:dyDescent="0.25">
      <c r="A24" s="121" t="s">
        <v>114</v>
      </c>
      <c r="B24" s="122" t="s">
        <v>115</v>
      </c>
      <c r="C24" s="81"/>
      <c r="D24" s="107"/>
      <c r="E24" s="79"/>
      <c r="F24" s="79"/>
      <c r="G24" s="79"/>
      <c r="H24" s="79"/>
      <c r="I24" s="79"/>
      <c r="J24" s="79"/>
      <c r="K24" s="79"/>
      <c r="L24" s="79">
        <v>16</v>
      </c>
      <c r="M24" s="79"/>
      <c r="N24" s="79"/>
      <c r="O24" s="81">
        <v>13</v>
      </c>
      <c r="P24" s="99">
        <v>15</v>
      </c>
      <c r="Q24" s="79"/>
      <c r="R24" s="79"/>
      <c r="S24" s="79">
        <v>10</v>
      </c>
      <c r="T24" s="80">
        <f t="shared" si="1"/>
        <v>54</v>
      </c>
      <c r="U24" s="77" t="str">
        <f t="shared" si="0"/>
        <v>E</v>
      </c>
      <c r="W24" s="143"/>
      <c r="X24" s="143"/>
      <c r="Y24" s="143"/>
      <c r="Z24" s="41"/>
      <c r="AA24" s="75"/>
      <c r="AB24" s="41"/>
      <c r="AC24" s="75"/>
    </row>
    <row r="25" spans="1:29" ht="15" x14ac:dyDescent="0.25">
      <c r="A25" s="121" t="s">
        <v>116</v>
      </c>
      <c r="B25" s="122" t="s">
        <v>117</v>
      </c>
      <c r="C25" s="81"/>
      <c r="D25" s="10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81"/>
      <c r="P25" s="106"/>
      <c r="Q25" s="79"/>
      <c r="R25" s="81"/>
      <c r="S25" s="79"/>
      <c r="T25" s="80">
        <f t="shared" si="1"/>
        <v>0</v>
      </c>
      <c r="U25" s="77" t="str">
        <f t="shared" si="0"/>
        <v>-</v>
      </c>
      <c r="V25" s="21"/>
      <c r="W25" s="143"/>
      <c r="X25" s="143"/>
      <c r="Y25" s="143"/>
      <c r="Z25" s="41"/>
      <c r="AA25" s="75"/>
      <c r="AB25" s="41"/>
      <c r="AC25" s="75"/>
    </row>
    <row r="26" spans="1:29" ht="15" x14ac:dyDescent="0.25">
      <c r="A26" s="121" t="s">
        <v>118</v>
      </c>
      <c r="B26" s="122" t="s">
        <v>119</v>
      </c>
      <c r="C26" s="81"/>
      <c r="D26" s="107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81"/>
      <c r="P26" s="99"/>
      <c r="Q26" s="79"/>
      <c r="R26" s="79"/>
      <c r="S26" s="79"/>
      <c r="T26" s="80">
        <f t="shared" si="1"/>
        <v>0</v>
      </c>
      <c r="U26" s="77" t="str">
        <f t="shared" si="0"/>
        <v>-</v>
      </c>
      <c r="W26" s="143"/>
      <c r="X26" s="143"/>
      <c r="Y26" s="143"/>
      <c r="Z26" s="41"/>
      <c r="AA26" s="75"/>
      <c r="AB26" s="41"/>
      <c r="AC26" s="75"/>
    </row>
    <row r="27" spans="1:29" ht="15" x14ac:dyDescent="0.25">
      <c r="A27" s="121" t="s">
        <v>120</v>
      </c>
      <c r="B27" s="122" t="s">
        <v>121</v>
      </c>
      <c r="C27" s="81"/>
      <c r="D27" s="107"/>
      <c r="E27" s="79"/>
      <c r="F27" s="79"/>
      <c r="G27" s="79"/>
      <c r="H27" s="79"/>
      <c r="I27" s="79"/>
      <c r="J27" s="79"/>
      <c r="K27" s="79"/>
      <c r="L27" s="79">
        <v>15</v>
      </c>
      <c r="M27" s="79"/>
      <c r="N27" s="79"/>
      <c r="O27" s="81">
        <v>10</v>
      </c>
      <c r="P27" s="99">
        <v>5</v>
      </c>
      <c r="Q27" s="79"/>
      <c r="R27" s="79"/>
      <c r="S27" s="79">
        <v>0</v>
      </c>
      <c r="T27" s="80">
        <f t="shared" si="1"/>
        <v>30</v>
      </c>
      <c r="U27" s="77" t="str">
        <f t="shared" si="0"/>
        <v>F</v>
      </c>
      <c r="W27" s="143"/>
      <c r="X27" s="143"/>
      <c r="Y27" s="143"/>
      <c r="Z27" s="41"/>
      <c r="AA27" s="75"/>
      <c r="AB27" s="41"/>
      <c r="AC27" s="75"/>
    </row>
    <row r="28" spans="1:29" ht="15" x14ac:dyDescent="0.25">
      <c r="A28" s="121" t="s">
        <v>122</v>
      </c>
      <c r="B28" s="122" t="s">
        <v>123</v>
      </c>
      <c r="C28" s="81"/>
      <c r="D28" s="107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81"/>
      <c r="P28" s="99"/>
      <c r="Q28" s="79"/>
      <c r="R28" s="79"/>
      <c r="S28" s="79"/>
      <c r="T28" s="80">
        <f t="shared" si="1"/>
        <v>0</v>
      </c>
      <c r="U28" s="77" t="str">
        <f t="shared" si="0"/>
        <v>-</v>
      </c>
      <c r="W28" s="143"/>
      <c r="X28" s="143"/>
      <c r="Y28" s="143"/>
      <c r="Z28" s="41"/>
      <c r="AA28" s="75"/>
      <c r="AB28" s="41"/>
      <c r="AC28" s="75"/>
    </row>
    <row r="29" spans="1:29" ht="15" x14ac:dyDescent="0.25">
      <c r="A29" s="121" t="s">
        <v>124</v>
      </c>
      <c r="B29" s="122" t="s">
        <v>125</v>
      </c>
      <c r="C29" s="81"/>
      <c r="D29" s="107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1">
        <v>18</v>
      </c>
      <c r="P29" s="99">
        <v>20</v>
      </c>
      <c r="Q29" s="79"/>
      <c r="R29" s="79"/>
      <c r="S29" s="79">
        <v>12</v>
      </c>
      <c r="T29" s="80">
        <f t="shared" si="1"/>
        <v>50</v>
      </c>
      <c r="U29" s="77" t="str">
        <f t="shared" si="0"/>
        <v>E</v>
      </c>
      <c r="W29" s="143"/>
      <c r="X29" s="143"/>
      <c r="Y29" s="143"/>
      <c r="Z29" s="41"/>
      <c r="AA29" s="75"/>
      <c r="AB29" s="41"/>
      <c r="AC29" s="75"/>
    </row>
    <row r="30" spans="1:29" ht="15" x14ac:dyDescent="0.25">
      <c r="A30" s="121" t="s">
        <v>126</v>
      </c>
      <c r="B30" s="122" t="s">
        <v>127</v>
      </c>
      <c r="C30" s="81"/>
      <c r="D30" s="107"/>
      <c r="E30" s="79"/>
      <c r="F30" s="79"/>
      <c r="G30" s="79"/>
      <c r="H30" s="79"/>
      <c r="I30" s="79"/>
      <c r="J30" s="79"/>
      <c r="K30" s="79"/>
      <c r="L30" s="79">
        <v>15</v>
      </c>
      <c r="M30" s="79"/>
      <c r="N30" s="79"/>
      <c r="O30" s="81">
        <v>7</v>
      </c>
      <c r="P30" s="99">
        <v>17</v>
      </c>
      <c r="Q30" s="79"/>
      <c r="R30" s="79"/>
      <c r="S30" s="79">
        <v>12</v>
      </c>
      <c r="T30" s="80">
        <f t="shared" si="1"/>
        <v>51</v>
      </c>
      <c r="U30" s="77" t="str">
        <f t="shared" si="0"/>
        <v>E</v>
      </c>
      <c r="W30" s="143"/>
      <c r="X30" s="143"/>
      <c r="Y30" s="143"/>
      <c r="Z30" s="41"/>
      <c r="AA30" s="75"/>
      <c r="AB30" s="41"/>
      <c r="AC30" s="75"/>
    </row>
    <row r="31" spans="1:29" ht="15" x14ac:dyDescent="0.25">
      <c r="A31" s="121" t="s">
        <v>128</v>
      </c>
      <c r="B31" s="122" t="s">
        <v>129</v>
      </c>
      <c r="C31" s="81"/>
      <c r="D31" s="106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>
        <v>10</v>
      </c>
      <c r="P31" s="106">
        <v>6</v>
      </c>
      <c r="Q31" s="79"/>
      <c r="R31" s="81"/>
      <c r="S31" s="79"/>
      <c r="T31" s="80">
        <f t="shared" si="1"/>
        <v>16</v>
      </c>
      <c r="U31" s="77" t="str">
        <f t="shared" si="0"/>
        <v>F</v>
      </c>
      <c r="W31" s="143"/>
      <c r="X31" s="143"/>
      <c r="Y31" s="143"/>
      <c r="Z31" s="41"/>
      <c r="AA31" s="75"/>
      <c r="AB31" s="41"/>
      <c r="AC31" s="75"/>
    </row>
    <row r="32" spans="1:29" ht="15" x14ac:dyDescent="0.25">
      <c r="A32" s="121" t="s">
        <v>130</v>
      </c>
      <c r="B32" s="122" t="s">
        <v>131</v>
      </c>
      <c r="C32" s="81"/>
      <c r="D32" s="106"/>
      <c r="E32" s="79"/>
      <c r="F32" s="79"/>
      <c r="G32" s="79"/>
      <c r="H32" s="79"/>
      <c r="I32" s="79"/>
      <c r="J32" s="79"/>
      <c r="K32" s="79"/>
      <c r="L32" s="79">
        <v>20</v>
      </c>
      <c r="M32" s="79"/>
      <c r="N32" s="79"/>
      <c r="O32" s="81">
        <v>19</v>
      </c>
      <c r="P32" s="106">
        <v>19</v>
      </c>
      <c r="Q32" s="79"/>
      <c r="R32" s="81"/>
      <c r="S32" s="79"/>
      <c r="T32" s="80">
        <f t="shared" ref="T32:T57" si="2">SUM(C32:Q32)+MAX(R32:S32)</f>
        <v>58</v>
      </c>
      <c r="U32" s="77" t="str">
        <f t="shared" si="0"/>
        <v>E</v>
      </c>
      <c r="W32" s="143"/>
      <c r="X32" s="143"/>
      <c r="Y32" s="143"/>
      <c r="Z32" s="41"/>
      <c r="AA32" s="75"/>
      <c r="AB32" s="41"/>
      <c r="AC32" s="75"/>
    </row>
    <row r="33" spans="1:29" ht="15" x14ac:dyDescent="0.25">
      <c r="A33" s="121" t="s">
        <v>132</v>
      </c>
      <c r="B33" s="122" t="s">
        <v>133</v>
      </c>
      <c r="C33" s="81"/>
      <c r="D33" s="107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1"/>
      <c r="P33" s="99">
        <v>4</v>
      </c>
      <c r="Q33" s="79"/>
      <c r="R33" s="79"/>
      <c r="S33" s="79"/>
      <c r="T33" s="80">
        <f t="shared" si="2"/>
        <v>4</v>
      </c>
      <c r="U33" s="77" t="str">
        <f t="shared" si="0"/>
        <v>F</v>
      </c>
      <c r="W33" s="143"/>
      <c r="X33" s="143"/>
      <c r="Y33" s="143"/>
      <c r="Z33" s="41"/>
      <c r="AA33" s="75"/>
      <c r="AB33" s="41"/>
      <c r="AC33" s="75"/>
    </row>
    <row r="34" spans="1:29" ht="15" x14ac:dyDescent="0.25">
      <c r="A34" s="121" t="s">
        <v>51</v>
      </c>
      <c r="B34" s="122" t="s">
        <v>52</v>
      </c>
      <c r="C34" s="81"/>
      <c r="D34" s="106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1">
        <v>10</v>
      </c>
      <c r="P34" s="106">
        <v>2</v>
      </c>
      <c r="Q34" s="79"/>
      <c r="R34" s="81"/>
      <c r="S34" s="79"/>
      <c r="T34" s="80">
        <f t="shared" si="2"/>
        <v>12</v>
      </c>
      <c r="U34" s="77" t="str">
        <f t="shared" si="0"/>
        <v>F</v>
      </c>
      <c r="W34" s="143"/>
      <c r="X34" s="143"/>
      <c r="Y34" s="143"/>
      <c r="Z34" s="41"/>
      <c r="AA34" s="75"/>
      <c r="AB34" s="41"/>
      <c r="AC34" s="75"/>
    </row>
    <row r="35" spans="1:29" ht="15" x14ac:dyDescent="0.25">
      <c r="A35" s="121" t="s">
        <v>134</v>
      </c>
      <c r="B35" s="122" t="s">
        <v>135</v>
      </c>
      <c r="C35" s="81"/>
      <c r="D35" s="107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1"/>
      <c r="P35" s="99">
        <v>0</v>
      </c>
      <c r="Q35" s="79"/>
      <c r="R35" s="79"/>
      <c r="S35" s="79"/>
      <c r="T35" s="80">
        <f t="shared" si="2"/>
        <v>0</v>
      </c>
      <c r="U35" s="77" t="str">
        <f t="shared" si="0"/>
        <v>-</v>
      </c>
      <c r="W35" s="143"/>
      <c r="X35" s="143"/>
      <c r="Y35" s="143"/>
      <c r="Z35" s="41"/>
      <c r="AA35" s="75"/>
      <c r="AB35" s="41"/>
      <c r="AC35" s="75"/>
    </row>
    <row r="36" spans="1:29" ht="15" x14ac:dyDescent="0.25">
      <c r="A36" s="121" t="s">
        <v>53</v>
      </c>
      <c r="B36" s="122" t="s">
        <v>54</v>
      </c>
      <c r="C36" s="81"/>
      <c r="D36" s="106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81">
        <v>9</v>
      </c>
      <c r="P36" s="106"/>
      <c r="Q36" s="79"/>
      <c r="R36" s="81"/>
      <c r="S36" s="79"/>
      <c r="T36" s="80">
        <f t="shared" si="2"/>
        <v>9</v>
      </c>
      <c r="U36" s="77" t="str">
        <f t="shared" si="0"/>
        <v>F</v>
      </c>
      <c r="W36" s="143"/>
      <c r="X36" s="143"/>
      <c r="Y36" s="143"/>
      <c r="Z36" s="41"/>
      <c r="AA36" s="75"/>
      <c r="AB36" s="41"/>
      <c r="AC36" s="75"/>
    </row>
    <row r="37" spans="1:29" ht="15" x14ac:dyDescent="0.25">
      <c r="A37" s="121" t="s">
        <v>136</v>
      </c>
      <c r="B37" s="122" t="s">
        <v>137</v>
      </c>
      <c r="C37" s="81"/>
      <c r="D37" s="106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81">
        <v>12</v>
      </c>
      <c r="P37" s="106"/>
      <c r="Q37" s="79"/>
      <c r="R37" s="81"/>
      <c r="S37" s="79"/>
      <c r="T37" s="80">
        <f t="shared" si="2"/>
        <v>12</v>
      </c>
      <c r="U37" s="77" t="str">
        <f t="shared" si="0"/>
        <v>F</v>
      </c>
      <c r="W37" s="143"/>
      <c r="X37" s="143"/>
      <c r="Y37" s="143"/>
      <c r="Z37" s="41"/>
      <c r="AA37" s="75"/>
      <c r="AB37" s="41"/>
      <c r="AC37" s="75"/>
    </row>
    <row r="38" spans="1:29" ht="15" x14ac:dyDescent="0.25">
      <c r="A38" s="121" t="s">
        <v>55</v>
      </c>
      <c r="B38" s="122" t="s">
        <v>56</v>
      </c>
      <c r="C38" s="81"/>
      <c r="D38" s="107"/>
      <c r="E38" s="79"/>
      <c r="F38" s="79"/>
      <c r="G38" s="79"/>
      <c r="H38" s="79"/>
      <c r="I38" s="79"/>
      <c r="J38" s="79"/>
      <c r="K38" s="79"/>
      <c r="L38" s="79">
        <v>12</v>
      </c>
      <c r="M38" s="79"/>
      <c r="N38" s="79"/>
      <c r="O38" s="81">
        <v>12</v>
      </c>
      <c r="P38" s="99">
        <v>10</v>
      </c>
      <c r="Q38" s="79"/>
      <c r="R38" s="79">
        <v>17</v>
      </c>
      <c r="S38" s="79"/>
      <c r="T38" s="80">
        <f t="shared" si="2"/>
        <v>51</v>
      </c>
      <c r="U38" s="77" t="str">
        <f t="shared" si="0"/>
        <v>E</v>
      </c>
      <c r="W38" s="143"/>
      <c r="X38" s="143"/>
      <c r="Y38" s="143"/>
      <c r="Z38" s="41"/>
      <c r="AA38" s="75"/>
      <c r="AB38" s="41"/>
      <c r="AC38" s="75"/>
    </row>
    <row r="39" spans="1:29" ht="15" x14ac:dyDescent="0.25">
      <c r="A39" s="121" t="s">
        <v>138</v>
      </c>
      <c r="B39" s="122" t="s">
        <v>139</v>
      </c>
      <c r="C39" s="81"/>
      <c r="D39" s="10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81"/>
      <c r="P39" s="106"/>
      <c r="Q39" s="79"/>
      <c r="R39" s="81"/>
      <c r="S39" s="79"/>
      <c r="T39" s="80">
        <f t="shared" si="2"/>
        <v>0</v>
      </c>
      <c r="U39" s="77" t="str">
        <f t="shared" si="0"/>
        <v>-</v>
      </c>
      <c r="W39" s="143"/>
      <c r="X39" s="143"/>
      <c r="Y39" s="143"/>
      <c r="Z39" s="41"/>
      <c r="AA39" s="75"/>
      <c r="AB39" s="41"/>
      <c r="AC39" s="75"/>
    </row>
    <row r="40" spans="1:29" ht="15" x14ac:dyDescent="0.25">
      <c r="A40" s="121" t="s">
        <v>58</v>
      </c>
      <c r="B40" s="122" t="s">
        <v>59</v>
      </c>
      <c r="C40" s="81"/>
      <c r="D40" s="107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81"/>
      <c r="P40" s="99"/>
      <c r="Q40" s="79"/>
      <c r="R40" s="79"/>
      <c r="S40" s="79"/>
      <c r="T40" s="80">
        <f t="shared" si="2"/>
        <v>0</v>
      </c>
      <c r="U40" s="77" t="str">
        <f t="shared" si="0"/>
        <v>-</v>
      </c>
      <c r="W40" s="143"/>
      <c r="X40" s="143"/>
      <c r="Y40" s="143"/>
      <c r="Z40" s="41"/>
      <c r="AA40" s="75"/>
      <c r="AB40" s="41"/>
      <c r="AC40" s="75"/>
    </row>
    <row r="41" spans="1:29" ht="15" x14ac:dyDescent="0.25">
      <c r="A41" s="121" t="s">
        <v>140</v>
      </c>
      <c r="B41" s="122" t="s">
        <v>141</v>
      </c>
      <c r="C41" s="81"/>
      <c r="D41" s="106"/>
      <c r="E41" s="79"/>
      <c r="F41" s="79"/>
      <c r="G41" s="79"/>
      <c r="H41" s="79"/>
      <c r="I41" s="79"/>
      <c r="J41" s="79"/>
      <c r="K41" s="79"/>
      <c r="L41" s="79">
        <v>24</v>
      </c>
      <c r="M41" s="79"/>
      <c r="N41" s="79"/>
      <c r="O41" s="81">
        <v>18</v>
      </c>
      <c r="P41" s="106">
        <v>11</v>
      </c>
      <c r="Q41" s="79"/>
      <c r="R41" s="81"/>
      <c r="S41" s="79"/>
      <c r="T41" s="80">
        <f t="shared" si="2"/>
        <v>53</v>
      </c>
      <c r="U41" s="77" t="str">
        <f t="shared" si="0"/>
        <v>E</v>
      </c>
      <c r="W41" s="143"/>
      <c r="X41" s="143"/>
      <c r="Y41" s="143"/>
      <c r="Z41" s="41"/>
      <c r="AA41" s="75"/>
      <c r="AB41" s="41"/>
      <c r="AC41" s="75"/>
    </row>
    <row r="42" spans="1:29" ht="15" x14ac:dyDescent="0.25">
      <c r="A42" s="121" t="s">
        <v>60</v>
      </c>
      <c r="B42" s="122" t="s">
        <v>61</v>
      </c>
      <c r="C42" s="81"/>
      <c r="D42" s="107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81"/>
      <c r="P42" s="99"/>
      <c r="Q42" s="79"/>
      <c r="R42" s="79"/>
      <c r="S42" s="79"/>
      <c r="T42" s="80">
        <f t="shared" si="2"/>
        <v>0</v>
      </c>
      <c r="U42" s="77" t="str">
        <f t="shared" si="0"/>
        <v>-</v>
      </c>
      <c r="W42" s="143"/>
      <c r="X42" s="143"/>
      <c r="Y42" s="143"/>
      <c r="Z42" s="41"/>
      <c r="AA42" s="75"/>
      <c r="AB42" s="41"/>
      <c r="AC42" s="75"/>
    </row>
    <row r="43" spans="1:29" ht="15" x14ac:dyDescent="0.25">
      <c r="A43" s="121" t="s">
        <v>62</v>
      </c>
      <c r="B43" s="122" t="s">
        <v>63</v>
      </c>
      <c r="C43" s="81"/>
      <c r="D43" s="106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1">
        <v>10</v>
      </c>
      <c r="P43" s="106"/>
      <c r="Q43" s="79"/>
      <c r="R43" s="81"/>
      <c r="S43" s="79"/>
      <c r="T43" s="80">
        <f t="shared" si="2"/>
        <v>10</v>
      </c>
      <c r="U43" s="77" t="str">
        <f t="shared" si="0"/>
        <v>F</v>
      </c>
      <c r="W43" s="143"/>
      <c r="X43" s="143"/>
      <c r="Y43" s="143"/>
      <c r="Z43" s="41"/>
      <c r="AA43" s="75"/>
      <c r="AB43" s="41"/>
      <c r="AC43" s="75"/>
    </row>
    <row r="44" spans="1:29" ht="15" x14ac:dyDescent="0.25">
      <c r="A44" s="121" t="s">
        <v>64</v>
      </c>
      <c r="B44" s="122" t="s">
        <v>65</v>
      </c>
      <c r="C44" s="81"/>
      <c r="D44" s="106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81"/>
      <c r="P44" s="106">
        <v>2</v>
      </c>
      <c r="Q44" s="79"/>
      <c r="R44" s="81"/>
      <c r="S44" s="79"/>
      <c r="T44" s="80">
        <f t="shared" si="2"/>
        <v>2</v>
      </c>
      <c r="U44" s="77" t="str">
        <f t="shared" si="0"/>
        <v>F</v>
      </c>
      <c r="W44" s="143"/>
      <c r="X44" s="143"/>
      <c r="Y44" s="143"/>
      <c r="Z44" s="41"/>
      <c r="AA44" s="75"/>
      <c r="AB44" s="41"/>
      <c r="AC44" s="75"/>
    </row>
    <row r="45" spans="1:29" ht="15" x14ac:dyDescent="0.25">
      <c r="A45" s="121" t="s">
        <v>66</v>
      </c>
      <c r="B45" s="122" t="s">
        <v>67</v>
      </c>
      <c r="C45" s="81"/>
      <c r="D45" s="106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81">
        <v>11</v>
      </c>
      <c r="P45" s="106">
        <v>16</v>
      </c>
      <c r="Q45" s="79"/>
      <c r="R45" s="81"/>
      <c r="S45" s="79"/>
      <c r="T45" s="80">
        <f t="shared" si="2"/>
        <v>27</v>
      </c>
      <c r="U45" s="77" t="str">
        <f t="shared" si="0"/>
        <v>F</v>
      </c>
      <c r="W45" s="143"/>
      <c r="X45" s="143"/>
      <c r="Y45" s="143"/>
      <c r="Z45" s="41"/>
      <c r="AA45" s="75"/>
      <c r="AB45" s="41"/>
      <c r="AC45" s="75"/>
    </row>
    <row r="46" spans="1:29" ht="15" x14ac:dyDescent="0.25">
      <c r="A46" s="121" t="s">
        <v>68</v>
      </c>
      <c r="B46" s="122" t="s">
        <v>69</v>
      </c>
      <c r="C46" s="81"/>
      <c r="D46" s="107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1"/>
      <c r="P46" s="99"/>
      <c r="Q46" s="79"/>
      <c r="R46" s="79"/>
      <c r="S46" s="79"/>
      <c r="T46" s="80">
        <f t="shared" si="2"/>
        <v>0</v>
      </c>
      <c r="U46" s="77" t="str">
        <f t="shared" si="0"/>
        <v>-</v>
      </c>
      <c r="W46" s="143"/>
      <c r="X46" s="143"/>
      <c r="Y46" s="143"/>
      <c r="Z46" s="41"/>
      <c r="AA46" s="75"/>
      <c r="AB46" s="41"/>
      <c r="AC46" s="75"/>
    </row>
    <row r="47" spans="1:29" ht="15" x14ac:dyDescent="0.25">
      <c r="A47" s="121" t="s">
        <v>142</v>
      </c>
      <c r="B47" s="122" t="s">
        <v>143</v>
      </c>
      <c r="C47" s="81"/>
      <c r="D47" s="107"/>
      <c r="E47" s="79"/>
      <c r="F47" s="79"/>
      <c r="G47" s="79"/>
      <c r="H47" s="79"/>
      <c r="I47" s="79"/>
      <c r="J47" s="79"/>
      <c r="K47" s="79"/>
      <c r="L47" s="79">
        <v>24</v>
      </c>
      <c r="M47" s="79"/>
      <c r="N47" s="79"/>
      <c r="O47" s="81">
        <v>13</v>
      </c>
      <c r="P47" s="99">
        <v>4</v>
      </c>
      <c r="Q47" s="79"/>
      <c r="R47" s="79">
        <v>10</v>
      </c>
      <c r="S47" s="79"/>
      <c r="T47" s="80">
        <f t="shared" si="2"/>
        <v>51</v>
      </c>
      <c r="U47" s="77" t="str">
        <f t="shared" si="0"/>
        <v>E</v>
      </c>
      <c r="W47" s="143"/>
      <c r="X47" s="143"/>
      <c r="Y47" s="143"/>
      <c r="Z47" s="41"/>
      <c r="AA47" s="75"/>
      <c r="AB47" s="41"/>
      <c r="AC47" s="75"/>
    </row>
    <row r="48" spans="1:29" ht="15" x14ac:dyDescent="0.25">
      <c r="A48" s="121" t="s">
        <v>144</v>
      </c>
      <c r="B48" s="122" t="s">
        <v>145</v>
      </c>
      <c r="C48" s="81"/>
      <c r="D48" s="107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81"/>
      <c r="P48" s="99"/>
      <c r="Q48" s="79"/>
      <c r="R48" s="79"/>
      <c r="S48" s="79"/>
      <c r="T48" s="80">
        <f t="shared" si="2"/>
        <v>0</v>
      </c>
      <c r="U48" s="77" t="str">
        <f t="shared" si="0"/>
        <v>-</v>
      </c>
      <c r="W48" s="143"/>
      <c r="X48" s="143"/>
      <c r="Y48" s="143"/>
      <c r="Z48" s="41"/>
      <c r="AA48" s="75"/>
      <c r="AB48" s="41"/>
      <c r="AC48" s="75"/>
    </row>
    <row r="49" spans="1:29" ht="15" x14ac:dyDescent="0.25">
      <c r="A49" s="121" t="s">
        <v>70</v>
      </c>
      <c r="B49" s="122" t="s">
        <v>71</v>
      </c>
      <c r="C49" s="81"/>
      <c r="D49" s="107"/>
      <c r="E49" s="79"/>
      <c r="F49" s="79"/>
      <c r="G49" s="79"/>
      <c r="H49" s="79"/>
      <c r="I49" s="79"/>
      <c r="J49" s="79"/>
      <c r="K49" s="79"/>
      <c r="L49" s="79">
        <v>14</v>
      </c>
      <c r="M49" s="79"/>
      <c r="N49" s="79"/>
      <c r="O49" s="81">
        <v>12</v>
      </c>
      <c r="P49" s="99">
        <v>10</v>
      </c>
      <c r="Q49" s="79"/>
      <c r="R49" s="79"/>
      <c r="S49" s="79">
        <v>14</v>
      </c>
      <c r="T49" s="80">
        <f t="shared" si="2"/>
        <v>50</v>
      </c>
      <c r="U49" s="77" t="str">
        <f t="shared" si="0"/>
        <v>E</v>
      </c>
      <c r="W49" s="143"/>
      <c r="X49" s="143"/>
      <c r="Y49" s="143"/>
      <c r="Z49" s="41"/>
      <c r="AA49" s="75"/>
      <c r="AB49" s="41"/>
      <c r="AC49" s="75"/>
    </row>
    <row r="50" spans="1:29" ht="15" x14ac:dyDescent="0.25">
      <c r="A50" s="121" t="s">
        <v>72</v>
      </c>
      <c r="B50" s="122" t="s">
        <v>73</v>
      </c>
      <c r="C50" s="81"/>
      <c r="D50" s="107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81"/>
      <c r="P50" s="99"/>
      <c r="Q50" s="79"/>
      <c r="R50" s="79"/>
      <c r="S50" s="79"/>
      <c r="T50" s="80">
        <f t="shared" si="2"/>
        <v>0</v>
      </c>
      <c r="U50" s="77" t="str">
        <f t="shared" si="0"/>
        <v>-</v>
      </c>
      <c r="W50" s="143"/>
      <c r="X50" s="143"/>
      <c r="Y50" s="143"/>
      <c r="Z50" s="41"/>
      <c r="AA50" s="75"/>
      <c r="AB50" s="41"/>
      <c r="AC50" s="75"/>
    </row>
    <row r="51" spans="1:29" ht="15" x14ac:dyDescent="0.25">
      <c r="A51" s="121" t="s">
        <v>74</v>
      </c>
      <c r="B51" s="122" t="s">
        <v>75</v>
      </c>
      <c r="C51" s="81"/>
      <c r="D51" s="107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81"/>
      <c r="P51" s="99"/>
      <c r="Q51" s="79"/>
      <c r="R51" s="79"/>
      <c r="S51" s="79"/>
      <c r="T51" s="80">
        <f t="shared" si="2"/>
        <v>0</v>
      </c>
      <c r="U51" s="77" t="str">
        <f t="shared" si="0"/>
        <v>-</v>
      </c>
      <c r="W51" s="143"/>
      <c r="X51" s="143"/>
      <c r="Y51" s="143"/>
      <c r="Z51" s="41"/>
      <c r="AA51" s="75"/>
      <c r="AB51" s="41"/>
      <c r="AC51" s="75"/>
    </row>
    <row r="52" spans="1:29" ht="15" x14ac:dyDescent="0.25">
      <c r="A52" s="121" t="s">
        <v>76</v>
      </c>
      <c r="B52" s="122" t="s">
        <v>77</v>
      </c>
      <c r="C52" s="81"/>
      <c r="D52" s="107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81"/>
      <c r="P52" s="99"/>
      <c r="Q52" s="79"/>
      <c r="R52" s="81"/>
      <c r="S52" s="79"/>
      <c r="T52" s="80">
        <f t="shared" si="2"/>
        <v>0</v>
      </c>
      <c r="U52" s="77" t="str">
        <f t="shared" si="0"/>
        <v>-</v>
      </c>
      <c r="W52" s="143"/>
      <c r="X52" s="143"/>
      <c r="Y52" s="143"/>
      <c r="Z52" s="41"/>
      <c r="AA52" s="75"/>
      <c r="AB52" s="41"/>
      <c r="AC52" s="75"/>
    </row>
    <row r="53" spans="1:29" ht="15" x14ac:dyDescent="0.25">
      <c r="A53" s="121" t="s">
        <v>146</v>
      </c>
      <c r="B53" s="122" t="s">
        <v>147</v>
      </c>
      <c r="C53" s="81"/>
      <c r="D53" s="107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81"/>
      <c r="P53" s="99"/>
      <c r="Q53" s="114"/>
      <c r="R53" s="114"/>
      <c r="S53" s="114"/>
      <c r="T53" s="80">
        <f t="shared" si="2"/>
        <v>0</v>
      </c>
      <c r="U53" s="77" t="str">
        <f t="shared" si="0"/>
        <v>-</v>
      </c>
      <c r="W53" s="143"/>
      <c r="X53" s="143"/>
      <c r="Y53" s="143"/>
      <c r="Z53" s="41"/>
      <c r="AA53" s="75"/>
      <c r="AB53" s="41"/>
      <c r="AC53" s="75"/>
    </row>
    <row r="54" spans="1:29" ht="15" x14ac:dyDescent="0.25">
      <c r="A54" s="121" t="s">
        <v>78</v>
      </c>
      <c r="B54" s="122" t="s">
        <v>79</v>
      </c>
      <c r="C54" s="81"/>
      <c r="D54" s="107"/>
      <c r="E54" s="79"/>
      <c r="F54" s="79"/>
      <c r="G54" s="79"/>
      <c r="H54" s="79"/>
      <c r="I54" s="79"/>
      <c r="J54" s="79"/>
      <c r="K54" s="79"/>
      <c r="L54" s="79">
        <v>18</v>
      </c>
      <c r="M54" s="79"/>
      <c r="N54" s="79"/>
      <c r="O54" s="81">
        <v>8</v>
      </c>
      <c r="P54" s="99">
        <v>9</v>
      </c>
      <c r="Q54" s="79"/>
      <c r="R54" s="79"/>
      <c r="S54" s="79">
        <v>20</v>
      </c>
      <c r="T54" s="80">
        <f t="shared" si="2"/>
        <v>55</v>
      </c>
      <c r="U54" s="77" t="str">
        <f t="shared" si="0"/>
        <v>E</v>
      </c>
      <c r="W54" s="143"/>
      <c r="X54" s="143"/>
      <c r="Y54" s="143"/>
      <c r="Z54" s="41"/>
      <c r="AA54" s="75"/>
      <c r="AB54" s="41"/>
      <c r="AC54" s="75"/>
    </row>
    <row r="55" spans="1:29" ht="15" x14ac:dyDescent="0.25">
      <c r="A55" s="121" t="s">
        <v>148</v>
      </c>
      <c r="B55" s="122" t="s">
        <v>149</v>
      </c>
      <c r="C55" s="81"/>
      <c r="D55" s="106"/>
      <c r="E55" s="79"/>
      <c r="F55" s="79"/>
      <c r="G55" s="79"/>
      <c r="H55" s="79"/>
      <c r="I55" s="79"/>
      <c r="J55" s="79"/>
      <c r="K55" s="79"/>
      <c r="L55" s="79">
        <v>18</v>
      </c>
      <c r="M55" s="79"/>
      <c r="N55" s="79"/>
      <c r="O55" s="81">
        <v>7</v>
      </c>
      <c r="P55" s="99">
        <v>8</v>
      </c>
      <c r="Q55" s="79"/>
      <c r="R55" s="81">
        <v>17</v>
      </c>
      <c r="S55" s="79"/>
      <c r="T55" s="80">
        <f t="shared" si="2"/>
        <v>50</v>
      </c>
      <c r="U55" s="77" t="str">
        <f t="shared" si="0"/>
        <v>E</v>
      </c>
      <c r="W55" s="143"/>
      <c r="X55" s="143"/>
      <c r="Y55" s="143"/>
      <c r="Z55" s="41"/>
      <c r="AA55" s="75"/>
      <c r="AB55" s="41"/>
      <c r="AC55" s="75"/>
    </row>
    <row r="56" spans="1:29" ht="15" x14ac:dyDescent="0.25">
      <c r="A56" s="121" t="s">
        <v>150</v>
      </c>
      <c r="B56" s="122" t="s">
        <v>151</v>
      </c>
      <c r="C56" s="113"/>
      <c r="D56" s="112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3"/>
      <c r="P56" s="118"/>
      <c r="Q56" s="79"/>
      <c r="R56" s="79"/>
      <c r="S56" s="79"/>
      <c r="T56" s="80">
        <f t="shared" si="2"/>
        <v>0</v>
      </c>
      <c r="U56" s="77" t="str">
        <f t="shared" si="0"/>
        <v>-</v>
      </c>
      <c r="W56" s="143"/>
      <c r="X56" s="143"/>
      <c r="Y56" s="143"/>
      <c r="Z56" s="41"/>
      <c r="AA56" s="75"/>
      <c r="AB56" s="41"/>
      <c r="AC56" s="75"/>
    </row>
    <row r="57" spans="1:29" ht="15" x14ac:dyDescent="0.25">
      <c r="A57" s="121" t="s">
        <v>80</v>
      </c>
      <c r="B57" s="122" t="s">
        <v>81</v>
      </c>
      <c r="C57" s="81"/>
      <c r="D57" s="106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81"/>
      <c r="P57" s="106">
        <v>7</v>
      </c>
      <c r="Q57" s="79"/>
      <c r="R57" s="81"/>
      <c r="S57" s="79"/>
      <c r="T57" s="85">
        <f t="shared" si="2"/>
        <v>7</v>
      </c>
      <c r="U57" s="77" t="str">
        <f t="shared" si="0"/>
        <v>F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21" t="s">
        <v>152</v>
      </c>
      <c r="B58" s="122" t="s">
        <v>153</v>
      </c>
      <c r="C58" s="81"/>
      <c r="D58" s="106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81">
        <v>8</v>
      </c>
      <c r="P58" s="106"/>
      <c r="Q58" s="79"/>
      <c r="R58" s="79"/>
      <c r="S58" s="79"/>
      <c r="T58" s="80">
        <f t="shared" ref="T58:T92" si="3">SUM(C58:Q58)+MAX(R58:S58)</f>
        <v>8</v>
      </c>
      <c r="U58" s="77" t="str">
        <f t="shared" si="0"/>
        <v>F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21" t="s">
        <v>154</v>
      </c>
      <c r="B59" s="122" t="s">
        <v>155</v>
      </c>
      <c r="C59" s="78"/>
      <c r="D59" s="83"/>
      <c r="E59" s="79"/>
      <c r="F59" s="79"/>
      <c r="G59" s="79"/>
      <c r="H59" s="79"/>
      <c r="I59" s="79"/>
      <c r="J59" s="79"/>
      <c r="K59" s="79"/>
      <c r="L59" s="79">
        <v>20</v>
      </c>
      <c r="M59" s="79"/>
      <c r="N59" s="79"/>
      <c r="O59" s="78">
        <v>8</v>
      </c>
      <c r="P59" s="99">
        <v>3</v>
      </c>
      <c r="Q59" s="79"/>
      <c r="R59" s="79">
        <v>22</v>
      </c>
      <c r="S59" s="79"/>
      <c r="T59" s="80">
        <f t="shared" si="3"/>
        <v>53</v>
      </c>
      <c r="U59" s="77" t="str">
        <f t="shared" si="0"/>
        <v>E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21" t="s">
        <v>82</v>
      </c>
      <c r="B60" s="122" t="s">
        <v>83</v>
      </c>
      <c r="C60" s="78"/>
      <c r="D60" s="81"/>
      <c r="E60" s="79"/>
      <c r="F60" s="79"/>
      <c r="G60" s="79"/>
      <c r="H60" s="79"/>
      <c r="I60" s="79"/>
      <c r="J60" s="79"/>
      <c r="K60" s="79"/>
      <c r="L60" s="79">
        <v>20</v>
      </c>
      <c r="M60" s="79"/>
      <c r="N60" s="79"/>
      <c r="O60" s="78">
        <v>8</v>
      </c>
      <c r="P60" s="81">
        <v>11</v>
      </c>
      <c r="Q60" s="79"/>
      <c r="R60" s="81">
        <v>22</v>
      </c>
      <c r="S60" s="79"/>
      <c r="T60" s="80">
        <f t="shared" si="3"/>
        <v>61</v>
      </c>
      <c r="U60" s="77" t="str">
        <f t="shared" si="0"/>
        <v>D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21"/>
      <c r="B61" s="122"/>
      <c r="C61" s="78"/>
      <c r="D61" s="81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8"/>
      <c r="P61" s="81"/>
      <c r="Q61" s="79"/>
      <c r="R61" s="81"/>
      <c r="S61" s="79"/>
      <c r="T61" s="80">
        <f t="shared" si="3"/>
        <v>0</v>
      </c>
      <c r="U61" s="77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21"/>
      <c r="B62" s="122"/>
      <c r="C62" s="78"/>
      <c r="D62" s="83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8"/>
      <c r="P62" s="99"/>
      <c r="Q62" s="79"/>
      <c r="R62" s="81"/>
      <c r="S62" s="79"/>
      <c r="T62" s="80">
        <f t="shared" si="3"/>
        <v>0</v>
      </c>
      <c r="U62" s="77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x14ac:dyDescent="0.2">
      <c r="A63" s="94"/>
      <c r="B63" s="94"/>
      <c r="C63" s="78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8"/>
      <c r="P63" s="82"/>
      <c r="Q63" s="79"/>
      <c r="R63" s="79"/>
      <c r="S63" s="79"/>
      <c r="T63" s="80">
        <f t="shared" si="3"/>
        <v>0</v>
      </c>
      <c r="U63" s="77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x14ac:dyDescent="0.2">
      <c r="A64" s="94"/>
      <c r="B64" s="94"/>
      <c r="C64" s="78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8"/>
      <c r="P64" s="78"/>
      <c r="Q64" s="79"/>
      <c r="R64" s="79"/>
      <c r="S64" s="79"/>
      <c r="T64" s="80">
        <f t="shared" si="3"/>
        <v>0</v>
      </c>
      <c r="U64" s="77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x14ac:dyDescent="0.2">
      <c r="A65" s="94"/>
      <c r="B65" s="94"/>
      <c r="C65" s="78"/>
      <c r="D65" s="8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  <c r="P65" s="81"/>
      <c r="Q65" s="79"/>
      <c r="R65" s="81"/>
      <c r="S65" s="79"/>
      <c r="T65" s="80">
        <f t="shared" si="3"/>
        <v>0</v>
      </c>
      <c r="U65" s="77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x14ac:dyDescent="0.2">
      <c r="A66" s="94"/>
      <c r="B66" s="94"/>
      <c r="C66" s="84"/>
      <c r="D66" s="8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84"/>
      <c r="P66" s="81"/>
      <c r="Q66" s="79"/>
      <c r="R66" s="81"/>
      <c r="S66" s="79"/>
      <c r="T66" s="80">
        <f t="shared" si="3"/>
        <v>0</v>
      </c>
      <c r="U66" s="77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x14ac:dyDescent="0.2">
      <c r="A67" s="94"/>
      <c r="B67" s="94"/>
      <c r="C67" s="78"/>
      <c r="D67" s="83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/>
      <c r="P67" s="78"/>
      <c r="Q67" s="79"/>
      <c r="R67" s="79"/>
      <c r="S67" s="79"/>
      <c r="T67" s="80">
        <f t="shared" si="3"/>
        <v>0</v>
      </c>
      <c r="U67" s="77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x14ac:dyDescent="0.2">
      <c r="A68" s="94"/>
      <c r="B68" s="94"/>
      <c r="C68" s="84"/>
      <c r="D68" s="83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84"/>
      <c r="P68" s="78"/>
      <c r="Q68" s="79"/>
      <c r="R68" s="79"/>
      <c r="S68" s="79"/>
      <c r="T68" s="80">
        <f t="shared" si="3"/>
        <v>0</v>
      </c>
      <c r="U68" s="77" t="str">
        <f t="shared" si="0"/>
        <v>-</v>
      </c>
    </row>
    <row r="69" spans="1:29" x14ac:dyDescent="0.2">
      <c r="A69" s="94"/>
      <c r="B69" s="94"/>
      <c r="C69" s="78"/>
      <c r="D69" s="81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8"/>
      <c r="P69" s="81"/>
      <c r="Q69" s="79"/>
      <c r="R69" s="81"/>
      <c r="S69" s="79"/>
      <c r="T69" s="80">
        <f t="shared" si="3"/>
        <v>0</v>
      </c>
      <c r="U69" s="77" t="str">
        <f t="shared" si="0"/>
        <v>-</v>
      </c>
    </row>
    <row r="70" spans="1:29" x14ac:dyDescent="0.2">
      <c r="A70" s="94"/>
      <c r="B70" s="94"/>
      <c r="C70" s="78"/>
      <c r="D70" s="83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8"/>
      <c r="P70" s="78"/>
      <c r="Q70" s="79"/>
      <c r="R70" s="79"/>
      <c r="S70" s="79"/>
      <c r="T70" s="80">
        <f t="shared" si="3"/>
        <v>0</v>
      </c>
      <c r="U70" s="77" t="str">
        <f t="shared" si="0"/>
        <v>-</v>
      </c>
    </row>
    <row r="71" spans="1:29" x14ac:dyDescent="0.2">
      <c r="A71" s="94"/>
      <c r="B71" s="94"/>
      <c r="C71" s="78"/>
      <c r="D71" s="81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8"/>
      <c r="P71" s="81"/>
      <c r="Q71" s="79"/>
      <c r="R71" s="81"/>
      <c r="S71" s="79"/>
      <c r="T71" s="80">
        <f t="shared" si="3"/>
        <v>0</v>
      </c>
      <c r="U71" s="77" t="str">
        <f t="shared" si="0"/>
        <v>-</v>
      </c>
    </row>
    <row r="72" spans="1:29" x14ac:dyDescent="0.2">
      <c r="A72" s="94"/>
      <c r="B72" s="94"/>
      <c r="C72" s="84"/>
      <c r="D72" s="81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84"/>
      <c r="P72" s="78"/>
      <c r="Q72" s="79"/>
      <c r="R72" s="81"/>
      <c r="S72" s="79"/>
      <c r="T72" s="80">
        <f t="shared" si="3"/>
        <v>0</v>
      </c>
      <c r="U72" s="77" t="str">
        <f t="shared" si="0"/>
        <v>-</v>
      </c>
    </row>
    <row r="73" spans="1:29" x14ac:dyDescent="0.2">
      <c r="A73" s="115"/>
      <c r="B73" s="115"/>
      <c r="C73" s="116"/>
      <c r="D73" s="11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6"/>
      <c r="P73" s="113"/>
      <c r="Q73" s="114"/>
      <c r="R73" s="113"/>
      <c r="S73" s="114"/>
      <c r="T73" s="80">
        <f t="shared" si="3"/>
        <v>0</v>
      </c>
      <c r="U73" s="77" t="str">
        <f t="shared" ref="U73:U97" si="4">IF(T73&gt;=90,"A",IF(T73&gt;=80,"B",IF(T73&gt;=70,"C",IF(T73&gt;=60,"D",IF(T73&gt;=50,"E",IF(T73=0,"-","F"))))))</f>
        <v>-</v>
      </c>
    </row>
    <row r="74" spans="1:29" x14ac:dyDescent="0.2">
      <c r="A74" s="115"/>
      <c r="B74" s="115"/>
      <c r="C74" s="117"/>
      <c r="D74" s="113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7"/>
      <c r="P74" s="113"/>
      <c r="Q74" s="114"/>
      <c r="R74" s="113"/>
      <c r="S74" s="114"/>
      <c r="T74" s="80">
        <f t="shared" si="3"/>
        <v>0</v>
      </c>
      <c r="U74" s="77" t="str">
        <f t="shared" si="4"/>
        <v>-</v>
      </c>
    </row>
    <row r="75" spans="1:29" x14ac:dyDescent="0.2">
      <c r="A75" s="115"/>
      <c r="B75" s="115"/>
      <c r="C75" s="117"/>
      <c r="D75" s="113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7"/>
      <c r="P75" s="113"/>
      <c r="Q75" s="114"/>
      <c r="R75" s="113"/>
      <c r="S75" s="114"/>
      <c r="T75" s="80">
        <f t="shared" si="3"/>
        <v>0</v>
      </c>
      <c r="U75" s="77" t="str">
        <f t="shared" si="4"/>
        <v>-</v>
      </c>
    </row>
    <row r="76" spans="1:29" x14ac:dyDescent="0.2">
      <c r="A76" s="115"/>
      <c r="B76" s="115"/>
      <c r="C76" s="117"/>
      <c r="D76" s="113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7"/>
      <c r="P76" s="113"/>
      <c r="Q76" s="114"/>
      <c r="R76" s="113"/>
      <c r="S76" s="114"/>
      <c r="T76" s="80">
        <f t="shared" si="3"/>
        <v>0</v>
      </c>
      <c r="U76" s="77" t="str">
        <f t="shared" si="4"/>
        <v>-</v>
      </c>
    </row>
    <row r="77" spans="1:29" x14ac:dyDescent="0.2">
      <c r="A77" s="94"/>
      <c r="B77" s="94"/>
      <c r="C77" s="84"/>
      <c r="D77" s="81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84"/>
      <c r="P77" s="81"/>
      <c r="Q77" s="79"/>
      <c r="R77" s="81"/>
      <c r="S77" s="79"/>
      <c r="T77" s="80">
        <f t="shared" si="3"/>
        <v>0</v>
      </c>
      <c r="U77" s="77" t="str">
        <f t="shared" si="4"/>
        <v>-</v>
      </c>
    </row>
    <row r="78" spans="1:29" x14ac:dyDescent="0.2">
      <c r="A78" s="115"/>
      <c r="B78" s="115"/>
      <c r="C78" s="117"/>
      <c r="D78" s="113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7"/>
      <c r="P78" s="113"/>
      <c r="Q78" s="114"/>
      <c r="R78" s="113"/>
      <c r="S78" s="114"/>
      <c r="T78" s="80">
        <f t="shared" si="3"/>
        <v>0</v>
      </c>
      <c r="U78" s="77" t="str">
        <f t="shared" si="4"/>
        <v>-</v>
      </c>
    </row>
    <row r="79" spans="1:29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10"/>
      <c r="P79" s="112"/>
      <c r="Q79" s="108"/>
      <c r="R79" s="113"/>
      <c r="S79" s="115"/>
      <c r="T79" s="80">
        <f t="shared" si="3"/>
        <v>0</v>
      </c>
      <c r="U79" s="77" t="str">
        <f t="shared" si="4"/>
        <v>-</v>
      </c>
    </row>
    <row r="80" spans="1:29" x14ac:dyDescent="0.2">
      <c r="A80" s="108"/>
      <c r="B80" s="108"/>
      <c r="C80" s="110"/>
      <c r="D80" s="11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0"/>
      <c r="P80" s="111"/>
      <c r="Q80" s="112"/>
      <c r="R80" s="113"/>
      <c r="S80" s="114"/>
      <c r="T80" s="80">
        <f t="shared" si="3"/>
        <v>0</v>
      </c>
      <c r="U80" s="77" t="str">
        <f t="shared" si="4"/>
        <v>-</v>
      </c>
    </row>
    <row r="81" spans="1:21" x14ac:dyDescent="0.2">
      <c r="A81" s="108"/>
      <c r="B81" s="108"/>
      <c r="C81" s="118"/>
      <c r="D81" s="11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0"/>
      <c r="P81" s="111"/>
      <c r="Q81" s="112"/>
      <c r="R81" s="113"/>
      <c r="S81" s="114"/>
      <c r="T81" s="80">
        <f t="shared" si="3"/>
        <v>0</v>
      </c>
      <c r="U81" s="77" t="str">
        <f t="shared" si="4"/>
        <v>-</v>
      </c>
    </row>
    <row r="82" spans="1:21" x14ac:dyDescent="0.2">
      <c r="A82" s="108"/>
      <c r="B82" s="109"/>
      <c r="C82" s="110"/>
      <c r="D82" s="11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0"/>
      <c r="P82" s="111"/>
      <c r="Q82" s="112"/>
      <c r="R82" s="113"/>
      <c r="S82" s="114"/>
      <c r="T82" s="80">
        <f t="shared" si="3"/>
        <v>0</v>
      </c>
      <c r="U82" s="77" t="str">
        <f t="shared" si="4"/>
        <v>-</v>
      </c>
    </row>
    <row r="83" spans="1:21" x14ac:dyDescent="0.2">
      <c r="A83" s="104"/>
      <c r="B83" s="104"/>
      <c r="C83" s="99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5"/>
      <c r="P83" s="99"/>
      <c r="Q83" s="107"/>
      <c r="R83" s="79"/>
      <c r="S83" s="79"/>
      <c r="T83" s="80">
        <f t="shared" si="3"/>
        <v>0</v>
      </c>
      <c r="U83" s="77" t="str">
        <f t="shared" si="4"/>
        <v>-</v>
      </c>
    </row>
    <row r="84" spans="1:21" x14ac:dyDescent="0.2">
      <c r="A84" s="104"/>
      <c r="B84" s="104"/>
      <c r="C84" s="105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5"/>
      <c r="P84" s="99"/>
      <c r="Q84" s="107"/>
      <c r="R84" s="79"/>
      <c r="S84" s="79"/>
      <c r="T84" s="80">
        <f t="shared" si="3"/>
        <v>0</v>
      </c>
      <c r="U84" s="77" t="str">
        <f t="shared" si="4"/>
        <v>-</v>
      </c>
    </row>
    <row r="85" spans="1:21" x14ac:dyDescent="0.2">
      <c r="A85" s="100"/>
      <c r="B85" s="101"/>
      <c r="C85" s="102"/>
      <c r="D85" s="10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102"/>
      <c r="P85" s="106"/>
      <c r="Q85" s="107"/>
      <c r="R85" s="81"/>
      <c r="S85" s="79"/>
      <c r="T85" s="80">
        <f t="shared" si="3"/>
        <v>0</v>
      </c>
      <c r="U85" s="77" t="str">
        <f t="shared" si="4"/>
        <v>-</v>
      </c>
    </row>
    <row r="86" spans="1:21" x14ac:dyDescent="0.2">
      <c r="A86" s="93"/>
      <c r="B86" s="104"/>
      <c r="C86" s="105"/>
      <c r="D86" s="106"/>
      <c r="E86" s="107"/>
      <c r="F86" s="107"/>
      <c r="G86" s="107"/>
      <c r="H86" s="107"/>
      <c r="I86" s="107"/>
      <c r="J86" s="79"/>
      <c r="K86" s="79"/>
      <c r="L86" s="79"/>
      <c r="M86" s="79"/>
      <c r="N86" s="79"/>
      <c r="O86" s="84"/>
      <c r="P86" s="81"/>
      <c r="Q86" s="79"/>
      <c r="R86" s="81"/>
      <c r="S86" s="79"/>
      <c r="T86" s="80">
        <f t="shared" si="3"/>
        <v>0</v>
      </c>
      <c r="U86" s="77" t="str">
        <f t="shared" si="4"/>
        <v>-</v>
      </c>
    </row>
    <row r="87" spans="1:21" x14ac:dyDescent="0.2">
      <c r="A87" s="93"/>
      <c r="B87" s="104"/>
      <c r="C87" s="105"/>
      <c r="D87" s="107"/>
      <c r="E87" s="107"/>
      <c r="F87" s="107"/>
      <c r="G87" s="107"/>
      <c r="H87" s="107"/>
      <c r="I87" s="107"/>
      <c r="J87" s="79"/>
      <c r="K87" s="79"/>
      <c r="L87" s="79"/>
      <c r="M87" s="79"/>
      <c r="N87" s="79"/>
      <c r="O87" s="84"/>
      <c r="P87" s="78"/>
      <c r="Q87" s="79"/>
      <c r="R87" s="79"/>
      <c r="S87" s="79"/>
      <c r="T87" s="80">
        <f t="shared" si="3"/>
        <v>0</v>
      </c>
      <c r="U87" s="77" t="str">
        <f t="shared" si="4"/>
        <v>-</v>
      </c>
    </row>
    <row r="88" spans="1:21" x14ac:dyDescent="0.2">
      <c r="A88" s="93"/>
      <c r="B88" s="104"/>
      <c r="C88" s="99"/>
      <c r="D88" s="106"/>
      <c r="E88" s="107"/>
      <c r="F88" s="107"/>
      <c r="G88" s="107"/>
      <c r="H88" s="107"/>
      <c r="I88" s="107"/>
      <c r="J88" s="79"/>
      <c r="K88" s="79"/>
      <c r="L88" s="79"/>
      <c r="M88" s="79"/>
      <c r="N88" s="79"/>
      <c r="O88" s="78"/>
      <c r="P88" s="81"/>
      <c r="Q88" s="79"/>
      <c r="R88" s="81"/>
      <c r="S88" s="79"/>
      <c r="T88" s="80">
        <f t="shared" si="3"/>
        <v>0</v>
      </c>
      <c r="U88" s="77" t="str">
        <f t="shared" si="4"/>
        <v>-</v>
      </c>
    </row>
    <row r="89" spans="1:21" x14ac:dyDescent="0.2">
      <c r="A89" s="93"/>
      <c r="B89" s="104"/>
      <c r="C89" s="99"/>
      <c r="D89" s="83"/>
      <c r="E89" s="107"/>
      <c r="F89" s="107"/>
      <c r="G89" s="107"/>
      <c r="H89" s="107"/>
      <c r="I89" s="107"/>
      <c r="J89" s="79"/>
      <c r="K89" s="79"/>
      <c r="L89" s="79"/>
      <c r="M89" s="79"/>
      <c r="N89" s="79"/>
      <c r="O89" s="78"/>
      <c r="P89" s="78"/>
      <c r="Q89" s="79"/>
      <c r="R89" s="79"/>
      <c r="S89" s="79"/>
      <c r="T89" s="80">
        <f t="shared" si="3"/>
        <v>0</v>
      </c>
      <c r="U89" s="77" t="str">
        <f t="shared" si="4"/>
        <v>-</v>
      </c>
    </row>
    <row r="90" spans="1:21" x14ac:dyDescent="0.2">
      <c r="A90" s="93"/>
      <c r="B90" s="104"/>
      <c r="C90" s="99"/>
      <c r="D90" s="83"/>
      <c r="E90" s="107"/>
      <c r="F90" s="107"/>
      <c r="G90" s="107"/>
      <c r="H90" s="107"/>
      <c r="I90" s="107"/>
      <c r="J90" s="79"/>
      <c r="K90" s="79"/>
      <c r="L90" s="79"/>
      <c r="M90" s="79"/>
      <c r="N90" s="79"/>
      <c r="O90" s="78"/>
      <c r="P90" s="78"/>
      <c r="Q90" s="79"/>
      <c r="R90" s="79"/>
      <c r="S90" s="79"/>
      <c r="T90" s="80">
        <f t="shared" si="3"/>
        <v>0</v>
      </c>
      <c r="U90" s="77" t="str">
        <f t="shared" si="4"/>
        <v>-</v>
      </c>
    </row>
    <row r="91" spans="1:21" x14ac:dyDescent="0.2">
      <c r="A91" s="93"/>
      <c r="B91" s="104"/>
      <c r="C91" s="99"/>
      <c r="D91" s="83"/>
      <c r="E91" s="107"/>
      <c r="F91" s="107"/>
      <c r="G91" s="107"/>
      <c r="H91" s="107"/>
      <c r="I91" s="107"/>
      <c r="J91" s="79"/>
      <c r="K91" s="79"/>
      <c r="L91" s="79"/>
      <c r="M91" s="79"/>
      <c r="N91" s="79"/>
      <c r="O91" s="78"/>
      <c r="P91" s="78"/>
      <c r="Q91" s="79"/>
      <c r="R91" s="79"/>
      <c r="S91" s="79"/>
      <c r="T91" s="80">
        <f t="shared" si="3"/>
        <v>0</v>
      </c>
      <c r="U91" s="77" t="str">
        <f t="shared" si="4"/>
        <v>-</v>
      </c>
    </row>
    <row r="92" spans="1:21" x14ac:dyDescent="0.2">
      <c r="A92" s="95"/>
      <c r="B92" s="94"/>
      <c r="C92" s="78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8"/>
      <c r="P92" s="78"/>
      <c r="Q92" s="79"/>
      <c r="R92" s="79"/>
      <c r="S92" s="79"/>
      <c r="T92" s="80">
        <f t="shared" si="3"/>
        <v>0</v>
      </c>
      <c r="U92" s="77" t="str">
        <f t="shared" si="4"/>
        <v>-</v>
      </c>
    </row>
    <row r="93" spans="1:21" x14ac:dyDescent="0.2">
      <c r="A93" s="95"/>
      <c r="B93" s="94"/>
      <c r="C93" s="78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8"/>
      <c r="P93" s="78"/>
      <c r="Q93" s="79"/>
      <c r="R93" s="79"/>
      <c r="S93" s="79"/>
      <c r="T93" s="80">
        <f>SUM(C93:Q93)+MAX(R93:S93)</f>
        <v>0</v>
      </c>
      <c r="U93" s="77" t="str">
        <f t="shared" si="4"/>
        <v>-</v>
      </c>
    </row>
    <row r="94" spans="1:21" x14ac:dyDescent="0.2">
      <c r="A94" s="95"/>
      <c r="B94" s="94"/>
      <c r="C94" s="78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8"/>
      <c r="P94" s="78"/>
      <c r="Q94" s="79"/>
      <c r="R94" s="79"/>
      <c r="S94" s="79"/>
      <c r="T94" s="80">
        <f>SUM(C94:Q94)+MAX(R94:S94)</f>
        <v>0</v>
      </c>
      <c r="U94" s="77" t="str">
        <f t="shared" si="4"/>
        <v>-</v>
      </c>
    </row>
    <row r="95" spans="1:21" x14ac:dyDescent="0.2">
      <c r="A95" s="95"/>
      <c r="B95" s="94"/>
      <c r="C95" s="78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78"/>
      <c r="Q95" s="79"/>
      <c r="R95" s="79"/>
      <c r="S95" s="79"/>
      <c r="T95" s="80">
        <f>SUM(C95:Q95)+MAX(R95:S95)</f>
        <v>0</v>
      </c>
      <c r="U95" s="77" t="str">
        <f t="shared" si="4"/>
        <v>-</v>
      </c>
    </row>
    <row r="96" spans="1:21" x14ac:dyDescent="0.2">
      <c r="A96" s="94"/>
      <c r="B96" s="94"/>
      <c r="C96" s="78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8"/>
      <c r="P96" s="78"/>
      <c r="Q96" s="79"/>
      <c r="R96" s="79"/>
      <c r="S96" s="79"/>
      <c r="T96" s="80">
        <f>SUM(C96:Q96)+MAX(R96:S96)</f>
        <v>0</v>
      </c>
      <c r="U96" s="77" t="str">
        <f t="shared" si="4"/>
        <v>-</v>
      </c>
    </row>
    <row r="97" spans="1:21" x14ac:dyDescent="0.2">
      <c r="A97" s="94"/>
      <c r="B97" s="94"/>
      <c r="C97" s="78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8"/>
      <c r="P97" s="78"/>
      <c r="Q97" s="79"/>
      <c r="R97" s="79"/>
      <c r="S97" s="79"/>
      <c r="T97" s="80">
        <f>SUM(C97:Q97)+MAX(R97:S97)</f>
        <v>0</v>
      </c>
      <c r="U97" s="77" t="str">
        <f t="shared" si="4"/>
        <v>-</v>
      </c>
    </row>
    <row r="98" spans="1:21" x14ac:dyDescent="0.2">
      <c r="A98" s="94"/>
      <c r="B98" s="9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80">
        <f t="shared" ref="T98:T116" si="5">SUM(C98:Q98)+MAX(R98:S98)</f>
        <v>0</v>
      </c>
      <c r="U98" s="77" t="str">
        <f t="shared" ref="U98:U116" si="6">IF(T98&gt;=90,"A",IF(T98&gt;=80,"B",IF(T98&gt;=70,"C",IF(T98&gt;=60,"D",IF(T98&gt;=50,"E",IF(T98=0,"-","F"))))))</f>
        <v>-</v>
      </c>
    </row>
    <row r="99" spans="1:21" x14ac:dyDescent="0.2">
      <c r="A99" s="94"/>
      <c r="B99" s="9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80">
        <f t="shared" si="5"/>
        <v>0</v>
      </c>
      <c r="U99" s="77" t="str">
        <f t="shared" si="6"/>
        <v>-</v>
      </c>
    </row>
    <row r="100" spans="1:21" x14ac:dyDescent="0.2">
      <c r="A100" s="94"/>
      <c r="B100" s="9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80">
        <f t="shared" si="5"/>
        <v>0</v>
      </c>
      <c r="U100" s="77" t="str">
        <f t="shared" si="6"/>
        <v>-</v>
      </c>
    </row>
    <row r="101" spans="1:21" x14ac:dyDescent="0.2">
      <c r="A101" s="94"/>
      <c r="B101" s="9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80">
        <f t="shared" si="5"/>
        <v>0</v>
      </c>
      <c r="U101" s="77" t="str">
        <f t="shared" si="6"/>
        <v>-</v>
      </c>
    </row>
    <row r="102" spans="1:21" x14ac:dyDescent="0.2">
      <c r="A102" s="94"/>
      <c r="B102" s="9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80">
        <f t="shared" si="5"/>
        <v>0</v>
      </c>
      <c r="U102" s="77" t="str">
        <f t="shared" si="6"/>
        <v>-</v>
      </c>
    </row>
    <row r="103" spans="1:21" x14ac:dyDescent="0.2">
      <c r="A103" s="94"/>
      <c r="B103" s="9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80">
        <f t="shared" si="5"/>
        <v>0</v>
      </c>
      <c r="U103" s="77" t="str">
        <f t="shared" si="6"/>
        <v>-</v>
      </c>
    </row>
    <row r="104" spans="1:21" x14ac:dyDescent="0.2">
      <c r="A104" s="94"/>
      <c r="B104" s="9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80">
        <f t="shared" si="5"/>
        <v>0</v>
      </c>
      <c r="U104" s="77" t="str">
        <f t="shared" si="6"/>
        <v>-</v>
      </c>
    </row>
    <row r="105" spans="1:21" x14ac:dyDescent="0.2">
      <c r="A105" s="94"/>
      <c r="B105" s="9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80">
        <f t="shared" si="5"/>
        <v>0</v>
      </c>
      <c r="U105" s="77" t="str">
        <f t="shared" si="6"/>
        <v>-</v>
      </c>
    </row>
    <row r="106" spans="1:21" x14ac:dyDescent="0.2">
      <c r="A106" s="94"/>
      <c r="B106" s="9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80">
        <f t="shared" si="5"/>
        <v>0</v>
      </c>
      <c r="U106" s="77" t="str">
        <f t="shared" si="6"/>
        <v>-</v>
      </c>
    </row>
    <row r="107" spans="1:21" x14ac:dyDescent="0.2">
      <c r="A107" s="94"/>
      <c r="B107" s="94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80">
        <f t="shared" si="5"/>
        <v>0</v>
      </c>
      <c r="U107" s="77" t="str">
        <f t="shared" si="6"/>
        <v>-</v>
      </c>
    </row>
    <row r="108" spans="1:21" x14ac:dyDescent="0.2">
      <c r="A108" s="94"/>
      <c r="B108" s="9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80">
        <f t="shared" si="5"/>
        <v>0</v>
      </c>
      <c r="U108" s="77" t="str">
        <f t="shared" si="6"/>
        <v>-</v>
      </c>
    </row>
    <row r="109" spans="1:21" x14ac:dyDescent="0.2">
      <c r="A109" s="94"/>
      <c r="B109" s="9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80">
        <f t="shared" si="5"/>
        <v>0</v>
      </c>
      <c r="U109" s="77" t="str">
        <f t="shared" si="6"/>
        <v>-</v>
      </c>
    </row>
    <row r="110" spans="1:21" x14ac:dyDescent="0.2">
      <c r="A110" s="94"/>
      <c r="B110" s="9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80">
        <f t="shared" si="5"/>
        <v>0</v>
      </c>
      <c r="U110" s="77" t="str">
        <f t="shared" si="6"/>
        <v>-</v>
      </c>
    </row>
    <row r="111" spans="1:21" x14ac:dyDescent="0.2">
      <c r="A111" s="94"/>
      <c r="B111" s="9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80">
        <f t="shared" si="5"/>
        <v>0</v>
      </c>
      <c r="U111" s="77" t="str">
        <f t="shared" si="6"/>
        <v>-</v>
      </c>
    </row>
    <row r="112" spans="1:21" x14ac:dyDescent="0.2">
      <c r="A112" s="94"/>
      <c r="B112" s="9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80">
        <f t="shared" si="5"/>
        <v>0</v>
      </c>
      <c r="U112" s="77" t="str">
        <f t="shared" si="6"/>
        <v>-</v>
      </c>
    </row>
    <row r="113" spans="1:21" x14ac:dyDescent="0.2">
      <c r="A113" s="94"/>
      <c r="B113" s="9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80">
        <f t="shared" si="5"/>
        <v>0</v>
      </c>
      <c r="U113" s="77" t="str">
        <f t="shared" si="6"/>
        <v>-</v>
      </c>
    </row>
    <row r="114" spans="1:21" x14ac:dyDescent="0.2">
      <c r="A114" s="94"/>
      <c r="B114" s="9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80">
        <f t="shared" si="5"/>
        <v>0</v>
      </c>
      <c r="U114" s="77" t="str">
        <f t="shared" si="6"/>
        <v>-</v>
      </c>
    </row>
    <row r="115" spans="1:21" x14ac:dyDescent="0.2">
      <c r="A115" s="94"/>
      <c r="B115" s="9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80">
        <f t="shared" si="5"/>
        <v>0</v>
      </c>
      <c r="U115" s="77" t="str">
        <f t="shared" si="6"/>
        <v>-</v>
      </c>
    </row>
    <row r="116" spans="1:21" x14ac:dyDescent="0.2">
      <c r="A116" s="94"/>
      <c r="B116" s="9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80">
        <f t="shared" si="5"/>
        <v>0</v>
      </c>
      <c r="U116" s="77" t="str">
        <f t="shared" si="6"/>
        <v>-</v>
      </c>
    </row>
    <row r="117" spans="1:21" x14ac:dyDescent="0.2">
      <c r="A117" s="94"/>
      <c r="B117" s="9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80">
        <f t="shared" ref="T117:T180" si="7">SUM(C117:Q117)+MAX(R117:S117)</f>
        <v>0</v>
      </c>
      <c r="U117" s="77" t="str">
        <f t="shared" ref="U117:U180" si="8">IF(T117&gt;=90,"A",IF(T117&gt;=80,"B",IF(T117&gt;=70,"C",IF(T117&gt;=60,"D",IF(T117&gt;=50,"E",IF(T117=0,"-","F"))))))</f>
        <v>-</v>
      </c>
    </row>
    <row r="118" spans="1:21" x14ac:dyDescent="0.2">
      <c r="A118" s="94"/>
      <c r="B118" s="9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80">
        <f t="shared" si="7"/>
        <v>0</v>
      </c>
      <c r="U118" s="77" t="str">
        <f t="shared" si="8"/>
        <v>-</v>
      </c>
    </row>
    <row r="119" spans="1:21" x14ac:dyDescent="0.2">
      <c r="A119" s="94"/>
      <c r="B119" s="9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80">
        <f t="shared" si="7"/>
        <v>0</v>
      </c>
      <c r="U119" s="77" t="str">
        <f t="shared" si="8"/>
        <v>-</v>
      </c>
    </row>
    <row r="120" spans="1:21" x14ac:dyDescent="0.2">
      <c r="A120" s="94"/>
      <c r="B120" s="94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80">
        <f t="shared" si="7"/>
        <v>0</v>
      </c>
      <c r="U120" s="77" t="str">
        <f t="shared" si="8"/>
        <v>-</v>
      </c>
    </row>
    <row r="121" spans="1:21" x14ac:dyDescent="0.2">
      <c r="A121" s="94"/>
      <c r="B121" s="94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80">
        <f t="shared" si="7"/>
        <v>0</v>
      </c>
      <c r="U121" s="77" t="str">
        <f t="shared" si="8"/>
        <v>-</v>
      </c>
    </row>
    <row r="122" spans="1:21" x14ac:dyDescent="0.2">
      <c r="A122" s="94"/>
      <c r="B122" s="94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80">
        <f t="shared" si="7"/>
        <v>0</v>
      </c>
      <c r="U122" s="77" t="str">
        <f t="shared" si="8"/>
        <v>-</v>
      </c>
    </row>
    <row r="123" spans="1:21" x14ac:dyDescent="0.2">
      <c r="A123" s="94"/>
      <c r="B123" s="94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80">
        <f t="shared" si="7"/>
        <v>0</v>
      </c>
      <c r="U123" s="77" t="str">
        <f t="shared" si="8"/>
        <v>-</v>
      </c>
    </row>
    <row r="124" spans="1:21" x14ac:dyDescent="0.2">
      <c r="A124" s="94"/>
      <c r="B124" s="94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>
        <f t="shared" si="7"/>
        <v>0</v>
      </c>
      <c r="U124" s="77" t="str">
        <f t="shared" si="8"/>
        <v>-</v>
      </c>
    </row>
    <row r="125" spans="1:21" x14ac:dyDescent="0.2">
      <c r="A125" s="94"/>
      <c r="B125" s="94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>
        <f t="shared" si="7"/>
        <v>0</v>
      </c>
      <c r="U125" s="77" t="str">
        <f t="shared" si="8"/>
        <v>-</v>
      </c>
    </row>
    <row r="126" spans="1:21" x14ac:dyDescent="0.2">
      <c r="A126" s="94"/>
      <c r="B126" s="94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80">
        <f t="shared" si="7"/>
        <v>0</v>
      </c>
      <c r="U126" s="77" t="str">
        <f t="shared" si="8"/>
        <v>-</v>
      </c>
    </row>
    <row r="127" spans="1:21" x14ac:dyDescent="0.2">
      <c r="A127" s="94"/>
      <c r="B127" s="94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>
        <f t="shared" si="7"/>
        <v>0</v>
      </c>
      <c r="U127" s="77" t="str">
        <f t="shared" si="8"/>
        <v>-</v>
      </c>
    </row>
    <row r="128" spans="1:21" x14ac:dyDescent="0.2">
      <c r="A128" s="94"/>
      <c r="B128" s="94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80">
        <f t="shared" si="7"/>
        <v>0</v>
      </c>
      <c r="U128" s="77" t="str">
        <f t="shared" si="8"/>
        <v>-</v>
      </c>
    </row>
    <row r="129" spans="1:21" x14ac:dyDescent="0.2">
      <c r="A129" s="94"/>
      <c r="B129" s="94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80">
        <f t="shared" si="7"/>
        <v>0</v>
      </c>
      <c r="U129" s="77" t="str">
        <f t="shared" si="8"/>
        <v>-</v>
      </c>
    </row>
    <row r="130" spans="1:21" x14ac:dyDescent="0.2">
      <c r="A130" s="94"/>
      <c r="B130" s="94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80">
        <f t="shared" si="7"/>
        <v>0</v>
      </c>
      <c r="U130" s="77" t="str">
        <f t="shared" si="8"/>
        <v>-</v>
      </c>
    </row>
    <row r="131" spans="1:21" x14ac:dyDescent="0.2">
      <c r="A131" s="94"/>
      <c r="B131" s="94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80">
        <f t="shared" si="7"/>
        <v>0</v>
      </c>
      <c r="U131" s="77" t="str">
        <f t="shared" si="8"/>
        <v>-</v>
      </c>
    </row>
    <row r="132" spans="1:21" x14ac:dyDescent="0.2">
      <c r="A132" s="94"/>
      <c r="B132" s="94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80">
        <f t="shared" si="7"/>
        <v>0</v>
      </c>
      <c r="U132" s="77" t="str">
        <f t="shared" si="8"/>
        <v>-</v>
      </c>
    </row>
    <row r="133" spans="1:21" x14ac:dyDescent="0.2">
      <c r="A133" s="94"/>
      <c r="B133" s="94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80">
        <f t="shared" si="7"/>
        <v>0</v>
      </c>
      <c r="U133" s="77" t="str">
        <f t="shared" si="8"/>
        <v>-</v>
      </c>
    </row>
    <row r="134" spans="1:21" x14ac:dyDescent="0.2">
      <c r="A134" s="94"/>
      <c r="B134" s="94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80">
        <f t="shared" si="7"/>
        <v>0</v>
      </c>
      <c r="U134" s="77" t="str">
        <f t="shared" si="8"/>
        <v>-</v>
      </c>
    </row>
    <row r="135" spans="1:21" x14ac:dyDescent="0.2">
      <c r="A135" s="94"/>
      <c r="B135" s="94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>
        <f t="shared" si="7"/>
        <v>0</v>
      </c>
      <c r="U135" s="77" t="str">
        <f t="shared" si="8"/>
        <v>-</v>
      </c>
    </row>
    <row r="136" spans="1:21" x14ac:dyDescent="0.2">
      <c r="A136" s="94"/>
      <c r="B136" s="94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80">
        <f t="shared" si="7"/>
        <v>0</v>
      </c>
      <c r="U136" s="77" t="str">
        <f t="shared" si="8"/>
        <v>-</v>
      </c>
    </row>
    <row r="137" spans="1:21" x14ac:dyDescent="0.2">
      <c r="A137" s="94"/>
      <c r="B137" s="94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80">
        <f t="shared" si="7"/>
        <v>0</v>
      </c>
      <c r="U137" s="77" t="str">
        <f t="shared" si="8"/>
        <v>-</v>
      </c>
    </row>
    <row r="138" spans="1:21" x14ac:dyDescent="0.2">
      <c r="A138" s="94"/>
      <c r="B138" s="94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80">
        <f t="shared" si="7"/>
        <v>0</v>
      </c>
      <c r="U138" s="77" t="str">
        <f t="shared" si="8"/>
        <v>-</v>
      </c>
    </row>
    <row r="139" spans="1:21" x14ac:dyDescent="0.2">
      <c r="A139" s="94"/>
      <c r="B139" s="94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80">
        <f t="shared" si="7"/>
        <v>0</v>
      </c>
      <c r="U139" s="77" t="str">
        <f t="shared" si="8"/>
        <v>-</v>
      </c>
    </row>
    <row r="140" spans="1:21" x14ac:dyDescent="0.2">
      <c r="A140" s="94"/>
      <c r="B140" s="94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80">
        <f t="shared" si="7"/>
        <v>0</v>
      </c>
      <c r="U140" s="77" t="str">
        <f t="shared" si="8"/>
        <v>-</v>
      </c>
    </row>
    <row r="141" spans="1:21" x14ac:dyDescent="0.2">
      <c r="A141" s="94"/>
      <c r="B141" s="94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80">
        <f t="shared" si="7"/>
        <v>0</v>
      </c>
      <c r="U141" s="77" t="str">
        <f t="shared" si="8"/>
        <v>-</v>
      </c>
    </row>
    <row r="142" spans="1:21" x14ac:dyDescent="0.2">
      <c r="A142" s="94"/>
      <c r="B142" s="94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80">
        <f t="shared" si="7"/>
        <v>0</v>
      </c>
      <c r="U142" s="77" t="str">
        <f t="shared" si="8"/>
        <v>-</v>
      </c>
    </row>
    <row r="143" spans="1:21" x14ac:dyDescent="0.2">
      <c r="A143" s="94"/>
      <c r="B143" s="94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80">
        <f t="shared" si="7"/>
        <v>0</v>
      </c>
      <c r="U143" s="77" t="str">
        <f t="shared" si="8"/>
        <v>-</v>
      </c>
    </row>
    <row r="144" spans="1:21" x14ac:dyDescent="0.2">
      <c r="A144" s="94"/>
      <c r="B144" s="94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80">
        <f t="shared" si="7"/>
        <v>0</v>
      </c>
      <c r="U144" s="77" t="str">
        <f t="shared" si="8"/>
        <v>-</v>
      </c>
    </row>
    <row r="145" spans="1:21" x14ac:dyDescent="0.2">
      <c r="A145" s="94"/>
      <c r="B145" s="94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80">
        <f t="shared" si="7"/>
        <v>0</v>
      </c>
      <c r="U145" s="77" t="str">
        <f t="shared" si="8"/>
        <v>-</v>
      </c>
    </row>
    <row r="146" spans="1:21" x14ac:dyDescent="0.2">
      <c r="A146" s="94"/>
      <c r="B146" s="94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80">
        <f t="shared" si="7"/>
        <v>0</v>
      </c>
      <c r="U146" s="77" t="str">
        <f t="shared" si="8"/>
        <v>-</v>
      </c>
    </row>
    <row r="147" spans="1:21" x14ac:dyDescent="0.2">
      <c r="A147" s="94"/>
      <c r="B147" s="94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80">
        <f t="shared" si="7"/>
        <v>0</v>
      </c>
      <c r="U147" s="77" t="str">
        <f t="shared" si="8"/>
        <v>-</v>
      </c>
    </row>
    <row r="148" spans="1:21" x14ac:dyDescent="0.2">
      <c r="A148" s="94"/>
      <c r="B148" s="94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80">
        <f t="shared" si="7"/>
        <v>0</v>
      </c>
      <c r="U148" s="77" t="str">
        <f t="shared" si="8"/>
        <v>-</v>
      </c>
    </row>
    <row r="149" spans="1:21" x14ac:dyDescent="0.2">
      <c r="A149" s="94"/>
      <c r="B149" s="94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80">
        <f t="shared" si="7"/>
        <v>0</v>
      </c>
      <c r="U149" s="77" t="str">
        <f t="shared" si="8"/>
        <v>-</v>
      </c>
    </row>
    <row r="150" spans="1:21" x14ac:dyDescent="0.2">
      <c r="A150" s="94"/>
      <c r="B150" s="94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80">
        <f t="shared" si="7"/>
        <v>0</v>
      </c>
      <c r="U150" s="77" t="str">
        <f t="shared" si="8"/>
        <v>-</v>
      </c>
    </row>
    <row r="151" spans="1:21" x14ac:dyDescent="0.2">
      <c r="A151" s="94"/>
      <c r="B151" s="94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80">
        <f t="shared" si="7"/>
        <v>0</v>
      </c>
      <c r="U151" s="77" t="str">
        <f t="shared" si="8"/>
        <v>-</v>
      </c>
    </row>
    <row r="152" spans="1:21" x14ac:dyDescent="0.2">
      <c r="A152" s="94"/>
      <c r="B152" s="94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80">
        <f t="shared" si="7"/>
        <v>0</v>
      </c>
      <c r="U152" s="77" t="str">
        <f t="shared" si="8"/>
        <v>-</v>
      </c>
    </row>
    <row r="153" spans="1:21" x14ac:dyDescent="0.2">
      <c r="A153" s="94"/>
      <c r="B153" s="94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80">
        <f t="shared" si="7"/>
        <v>0</v>
      </c>
      <c r="U153" s="77" t="str">
        <f t="shared" si="8"/>
        <v>-</v>
      </c>
    </row>
    <row r="154" spans="1:21" x14ac:dyDescent="0.2">
      <c r="A154" s="94"/>
      <c r="B154" s="94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80">
        <f t="shared" si="7"/>
        <v>0</v>
      </c>
      <c r="U154" s="77" t="str">
        <f t="shared" si="8"/>
        <v>-</v>
      </c>
    </row>
    <row r="155" spans="1:21" x14ac:dyDescent="0.2">
      <c r="A155" s="94"/>
      <c r="B155" s="94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80">
        <f t="shared" si="7"/>
        <v>0</v>
      </c>
      <c r="U155" s="77" t="str">
        <f t="shared" si="8"/>
        <v>-</v>
      </c>
    </row>
    <row r="156" spans="1:21" x14ac:dyDescent="0.2">
      <c r="A156" s="94"/>
      <c r="B156" s="94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80">
        <f t="shared" si="7"/>
        <v>0</v>
      </c>
      <c r="U156" s="77" t="str">
        <f t="shared" si="8"/>
        <v>-</v>
      </c>
    </row>
    <row r="157" spans="1:21" x14ac:dyDescent="0.2">
      <c r="A157" s="94"/>
      <c r="B157" s="94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80">
        <f t="shared" si="7"/>
        <v>0</v>
      </c>
      <c r="U157" s="77" t="str">
        <f t="shared" si="8"/>
        <v>-</v>
      </c>
    </row>
    <row r="158" spans="1:21" x14ac:dyDescent="0.2">
      <c r="A158" s="94"/>
      <c r="B158" s="94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80">
        <f t="shared" si="7"/>
        <v>0</v>
      </c>
      <c r="U158" s="77" t="str">
        <f t="shared" si="8"/>
        <v>-</v>
      </c>
    </row>
    <row r="159" spans="1:21" x14ac:dyDescent="0.2">
      <c r="A159" s="94"/>
      <c r="B159" s="94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80">
        <f t="shared" si="7"/>
        <v>0</v>
      </c>
      <c r="U159" s="77" t="str">
        <f t="shared" si="8"/>
        <v>-</v>
      </c>
    </row>
    <row r="160" spans="1:21" x14ac:dyDescent="0.2">
      <c r="A160" s="94"/>
      <c r="B160" s="94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80">
        <f t="shared" si="7"/>
        <v>0</v>
      </c>
      <c r="U160" s="77" t="str">
        <f t="shared" si="8"/>
        <v>-</v>
      </c>
    </row>
    <row r="161" spans="1:21" x14ac:dyDescent="0.2">
      <c r="A161" s="94"/>
      <c r="B161" s="94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80">
        <f t="shared" si="7"/>
        <v>0</v>
      </c>
      <c r="U161" s="77" t="str">
        <f t="shared" si="8"/>
        <v>-</v>
      </c>
    </row>
    <row r="162" spans="1:21" x14ac:dyDescent="0.2">
      <c r="A162" s="94"/>
      <c r="B162" s="94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80">
        <f t="shared" si="7"/>
        <v>0</v>
      </c>
      <c r="U162" s="77" t="str">
        <f t="shared" si="8"/>
        <v>-</v>
      </c>
    </row>
    <row r="163" spans="1:21" x14ac:dyDescent="0.2">
      <c r="A163" s="94"/>
      <c r="B163" s="94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80">
        <f t="shared" si="7"/>
        <v>0</v>
      </c>
      <c r="U163" s="77" t="str">
        <f t="shared" si="8"/>
        <v>-</v>
      </c>
    </row>
    <row r="164" spans="1:21" x14ac:dyDescent="0.2">
      <c r="A164" s="94"/>
      <c r="B164" s="94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80">
        <f t="shared" si="7"/>
        <v>0</v>
      </c>
      <c r="U164" s="77" t="str">
        <f t="shared" si="8"/>
        <v>-</v>
      </c>
    </row>
    <row r="165" spans="1:21" x14ac:dyDescent="0.2">
      <c r="A165" s="94"/>
      <c r="B165" s="94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80">
        <f t="shared" si="7"/>
        <v>0</v>
      </c>
      <c r="U165" s="77" t="str">
        <f t="shared" si="8"/>
        <v>-</v>
      </c>
    </row>
    <row r="166" spans="1:21" x14ac:dyDescent="0.2">
      <c r="A166" s="94"/>
      <c r="B166" s="94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80">
        <f t="shared" si="7"/>
        <v>0</v>
      </c>
      <c r="U166" s="77" t="str">
        <f t="shared" si="8"/>
        <v>-</v>
      </c>
    </row>
    <row r="167" spans="1:21" x14ac:dyDescent="0.2">
      <c r="A167" s="94"/>
      <c r="B167" s="94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80">
        <f t="shared" si="7"/>
        <v>0</v>
      </c>
      <c r="U167" s="77" t="str">
        <f t="shared" si="8"/>
        <v>-</v>
      </c>
    </row>
    <row r="168" spans="1:21" x14ac:dyDescent="0.2">
      <c r="A168" s="94"/>
      <c r="B168" s="94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80">
        <f t="shared" si="7"/>
        <v>0</v>
      </c>
      <c r="U168" s="77" t="str">
        <f t="shared" si="8"/>
        <v>-</v>
      </c>
    </row>
    <row r="169" spans="1:21" x14ac:dyDescent="0.2">
      <c r="A169" s="94"/>
      <c r="B169" s="94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80">
        <f t="shared" si="7"/>
        <v>0</v>
      </c>
      <c r="U169" s="77" t="str">
        <f t="shared" si="8"/>
        <v>-</v>
      </c>
    </row>
    <row r="170" spans="1:21" x14ac:dyDescent="0.2">
      <c r="A170" s="94"/>
      <c r="B170" s="94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80">
        <f t="shared" si="7"/>
        <v>0</v>
      </c>
      <c r="U170" s="77" t="str">
        <f t="shared" si="8"/>
        <v>-</v>
      </c>
    </row>
    <row r="171" spans="1:21" x14ac:dyDescent="0.2">
      <c r="A171" s="94"/>
      <c r="B171" s="94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80">
        <f t="shared" si="7"/>
        <v>0</v>
      </c>
      <c r="U171" s="77" t="str">
        <f t="shared" si="8"/>
        <v>-</v>
      </c>
    </row>
    <row r="172" spans="1:21" x14ac:dyDescent="0.2">
      <c r="A172" s="94"/>
      <c r="B172" s="94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80">
        <f t="shared" si="7"/>
        <v>0</v>
      </c>
      <c r="U172" s="77" t="str">
        <f t="shared" si="8"/>
        <v>-</v>
      </c>
    </row>
    <row r="173" spans="1:21" x14ac:dyDescent="0.2">
      <c r="A173" s="94"/>
      <c r="B173" s="94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80">
        <f t="shared" si="7"/>
        <v>0</v>
      </c>
      <c r="U173" s="77" t="str">
        <f t="shared" si="8"/>
        <v>-</v>
      </c>
    </row>
    <row r="174" spans="1:21" x14ac:dyDescent="0.2">
      <c r="A174" s="94"/>
      <c r="B174" s="94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80">
        <f t="shared" si="7"/>
        <v>0</v>
      </c>
      <c r="U174" s="77" t="str">
        <f t="shared" si="8"/>
        <v>-</v>
      </c>
    </row>
    <row r="175" spans="1:21" x14ac:dyDescent="0.2">
      <c r="A175" s="94"/>
      <c r="B175" s="94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80">
        <f t="shared" si="7"/>
        <v>0</v>
      </c>
      <c r="U175" s="77" t="str">
        <f t="shared" si="8"/>
        <v>-</v>
      </c>
    </row>
    <row r="176" spans="1:21" x14ac:dyDescent="0.2">
      <c r="A176" s="94"/>
      <c r="B176" s="94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80">
        <f t="shared" si="7"/>
        <v>0</v>
      </c>
      <c r="U176" s="77" t="str">
        <f t="shared" si="8"/>
        <v>-</v>
      </c>
    </row>
    <row r="177" spans="1:21" x14ac:dyDescent="0.2">
      <c r="A177" s="94"/>
      <c r="B177" s="94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80">
        <f t="shared" si="7"/>
        <v>0</v>
      </c>
      <c r="U177" s="77" t="str">
        <f t="shared" si="8"/>
        <v>-</v>
      </c>
    </row>
    <row r="178" spans="1:21" x14ac:dyDescent="0.2">
      <c r="A178" s="94"/>
      <c r="B178" s="94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80">
        <f t="shared" si="7"/>
        <v>0</v>
      </c>
      <c r="U178" s="77" t="str">
        <f t="shared" si="8"/>
        <v>-</v>
      </c>
    </row>
    <row r="179" spans="1:21" x14ac:dyDescent="0.2">
      <c r="A179" s="94"/>
      <c r="B179" s="94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80">
        <f t="shared" si="7"/>
        <v>0</v>
      </c>
      <c r="U179" s="77" t="str">
        <f t="shared" si="8"/>
        <v>-</v>
      </c>
    </row>
    <row r="180" spans="1:21" x14ac:dyDescent="0.2">
      <c r="A180" s="94"/>
      <c r="B180" s="94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80">
        <f t="shared" si="7"/>
        <v>0</v>
      </c>
      <c r="U180" s="77" t="str">
        <f t="shared" si="8"/>
        <v>-</v>
      </c>
    </row>
    <row r="181" spans="1:21" x14ac:dyDescent="0.2">
      <c r="A181" s="94"/>
      <c r="B181" s="94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80">
        <f t="shared" ref="T181:T244" si="9">SUM(C181:Q181)+MAX(R181:S181)</f>
        <v>0</v>
      </c>
      <c r="U181" s="77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4"/>
      <c r="B182" s="94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80">
        <f t="shared" si="9"/>
        <v>0</v>
      </c>
      <c r="U182" s="77" t="str">
        <f t="shared" si="10"/>
        <v>-</v>
      </c>
    </row>
    <row r="183" spans="1:21" x14ac:dyDescent="0.2">
      <c r="A183" s="94"/>
      <c r="B183" s="94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80">
        <f t="shared" si="9"/>
        <v>0</v>
      </c>
      <c r="U183" s="77" t="str">
        <f t="shared" si="10"/>
        <v>-</v>
      </c>
    </row>
    <row r="184" spans="1:21" x14ac:dyDescent="0.2">
      <c r="A184" s="94"/>
      <c r="B184" s="94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80">
        <f t="shared" si="9"/>
        <v>0</v>
      </c>
      <c r="U184" s="77" t="str">
        <f t="shared" si="10"/>
        <v>-</v>
      </c>
    </row>
    <row r="185" spans="1:21" x14ac:dyDescent="0.2">
      <c r="A185" s="94"/>
      <c r="B185" s="94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80">
        <f t="shared" si="9"/>
        <v>0</v>
      </c>
      <c r="U185" s="77" t="str">
        <f t="shared" si="10"/>
        <v>-</v>
      </c>
    </row>
    <row r="186" spans="1:21" x14ac:dyDescent="0.2">
      <c r="A186" s="94"/>
      <c r="B186" s="94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80">
        <f t="shared" si="9"/>
        <v>0</v>
      </c>
      <c r="U186" s="77" t="str">
        <f t="shared" si="10"/>
        <v>-</v>
      </c>
    </row>
    <row r="187" spans="1:21" x14ac:dyDescent="0.2">
      <c r="A187" s="94"/>
      <c r="B187" s="94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80">
        <f t="shared" si="9"/>
        <v>0</v>
      </c>
      <c r="U187" s="77" t="str">
        <f t="shared" si="10"/>
        <v>-</v>
      </c>
    </row>
    <row r="188" spans="1:21" x14ac:dyDescent="0.2">
      <c r="A188" s="94"/>
      <c r="B188" s="94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80">
        <f t="shared" si="9"/>
        <v>0</v>
      </c>
      <c r="U188" s="77" t="str">
        <f t="shared" si="10"/>
        <v>-</v>
      </c>
    </row>
    <row r="189" spans="1:21" x14ac:dyDescent="0.2">
      <c r="A189" s="94"/>
      <c r="B189" s="94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80">
        <f t="shared" si="9"/>
        <v>0</v>
      </c>
      <c r="U189" s="77" t="str">
        <f t="shared" si="10"/>
        <v>-</v>
      </c>
    </row>
    <row r="190" spans="1:21" x14ac:dyDescent="0.2">
      <c r="A190" s="94"/>
      <c r="B190" s="94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80">
        <f t="shared" si="9"/>
        <v>0</v>
      </c>
      <c r="U190" s="77" t="str">
        <f t="shared" si="10"/>
        <v>-</v>
      </c>
    </row>
    <row r="191" spans="1:21" x14ac:dyDescent="0.2">
      <c r="A191" s="94"/>
      <c r="B191" s="94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80">
        <f t="shared" si="9"/>
        <v>0</v>
      </c>
      <c r="U191" s="77" t="str">
        <f t="shared" si="10"/>
        <v>-</v>
      </c>
    </row>
    <row r="192" spans="1:21" x14ac:dyDescent="0.2">
      <c r="A192" s="94"/>
      <c r="B192" s="94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80">
        <f t="shared" si="9"/>
        <v>0</v>
      </c>
      <c r="U192" s="77" t="str">
        <f t="shared" si="10"/>
        <v>-</v>
      </c>
    </row>
    <row r="193" spans="1:21" x14ac:dyDescent="0.2">
      <c r="A193" s="94"/>
      <c r="B193" s="94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80">
        <f t="shared" si="9"/>
        <v>0</v>
      </c>
      <c r="U193" s="77" t="str">
        <f t="shared" si="10"/>
        <v>-</v>
      </c>
    </row>
    <row r="194" spans="1:21" x14ac:dyDescent="0.2">
      <c r="A194" s="94"/>
      <c r="B194" s="94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80">
        <f t="shared" si="9"/>
        <v>0</v>
      </c>
      <c r="U194" s="77" t="str">
        <f t="shared" si="10"/>
        <v>-</v>
      </c>
    </row>
    <row r="195" spans="1:21" x14ac:dyDescent="0.2">
      <c r="A195" s="94"/>
      <c r="B195" s="94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80">
        <f t="shared" si="9"/>
        <v>0</v>
      </c>
      <c r="U195" s="77" t="str">
        <f t="shared" si="10"/>
        <v>-</v>
      </c>
    </row>
    <row r="196" spans="1:21" x14ac:dyDescent="0.2">
      <c r="A196" s="94"/>
      <c r="B196" s="94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80">
        <f t="shared" si="9"/>
        <v>0</v>
      </c>
      <c r="U196" s="77" t="str">
        <f t="shared" si="10"/>
        <v>-</v>
      </c>
    </row>
    <row r="197" spans="1:21" x14ac:dyDescent="0.2">
      <c r="A197" s="94"/>
      <c r="B197" s="94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80">
        <f t="shared" si="9"/>
        <v>0</v>
      </c>
      <c r="U197" s="77" t="str">
        <f t="shared" si="10"/>
        <v>-</v>
      </c>
    </row>
    <row r="198" spans="1:21" x14ac:dyDescent="0.2">
      <c r="A198" s="94"/>
      <c r="B198" s="94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80">
        <f t="shared" si="9"/>
        <v>0</v>
      </c>
      <c r="U198" s="77" t="str">
        <f t="shared" si="10"/>
        <v>-</v>
      </c>
    </row>
    <row r="199" spans="1:21" x14ac:dyDescent="0.2">
      <c r="A199" s="94"/>
      <c r="B199" s="94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80">
        <f t="shared" si="9"/>
        <v>0</v>
      </c>
      <c r="U199" s="77" t="str">
        <f t="shared" si="10"/>
        <v>-</v>
      </c>
    </row>
    <row r="200" spans="1:21" x14ac:dyDescent="0.2">
      <c r="A200" s="94"/>
      <c r="B200" s="94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80">
        <f t="shared" si="9"/>
        <v>0</v>
      </c>
      <c r="U200" s="77" t="str">
        <f t="shared" si="10"/>
        <v>-</v>
      </c>
    </row>
    <row r="201" spans="1:21" x14ac:dyDescent="0.2">
      <c r="A201" s="94"/>
      <c r="B201" s="94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80">
        <f t="shared" si="9"/>
        <v>0</v>
      </c>
      <c r="U201" s="77" t="str">
        <f t="shared" si="10"/>
        <v>-</v>
      </c>
    </row>
    <row r="202" spans="1:21" x14ac:dyDescent="0.2">
      <c r="A202" s="94"/>
      <c r="B202" s="94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80">
        <f t="shared" si="9"/>
        <v>0</v>
      </c>
      <c r="U202" s="77" t="str">
        <f t="shared" si="10"/>
        <v>-</v>
      </c>
    </row>
    <row r="203" spans="1:21" x14ac:dyDescent="0.2">
      <c r="A203" s="94"/>
      <c r="B203" s="94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80">
        <f t="shared" si="9"/>
        <v>0</v>
      </c>
      <c r="U203" s="77" t="str">
        <f t="shared" si="10"/>
        <v>-</v>
      </c>
    </row>
    <row r="204" spans="1:21" x14ac:dyDescent="0.2">
      <c r="A204" s="94"/>
      <c r="B204" s="94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80">
        <f t="shared" si="9"/>
        <v>0</v>
      </c>
      <c r="U204" s="77" t="str">
        <f t="shared" si="10"/>
        <v>-</v>
      </c>
    </row>
    <row r="205" spans="1:21" x14ac:dyDescent="0.2">
      <c r="A205" s="94"/>
      <c r="B205" s="94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80">
        <f t="shared" si="9"/>
        <v>0</v>
      </c>
      <c r="U205" s="77" t="str">
        <f t="shared" si="10"/>
        <v>-</v>
      </c>
    </row>
    <row r="206" spans="1:21" x14ac:dyDescent="0.2">
      <c r="A206" s="94"/>
      <c r="B206" s="94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80">
        <f t="shared" si="9"/>
        <v>0</v>
      </c>
      <c r="U206" s="77" t="str">
        <f t="shared" si="10"/>
        <v>-</v>
      </c>
    </row>
    <row r="207" spans="1:21" x14ac:dyDescent="0.2">
      <c r="A207" s="94"/>
      <c r="B207" s="94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80">
        <f t="shared" si="9"/>
        <v>0</v>
      </c>
      <c r="U207" s="77" t="str">
        <f t="shared" si="10"/>
        <v>-</v>
      </c>
    </row>
    <row r="208" spans="1:21" x14ac:dyDescent="0.2">
      <c r="A208" s="94"/>
      <c r="B208" s="94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80">
        <f t="shared" si="9"/>
        <v>0</v>
      </c>
      <c r="U208" s="77" t="str">
        <f t="shared" si="10"/>
        <v>-</v>
      </c>
    </row>
    <row r="209" spans="1:21" x14ac:dyDescent="0.2">
      <c r="A209" s="94"/>
      <c r="B209" s="94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80">
        <f t="shared" si="9"/>
        <v>0</v>
      </c>
      <c r="U209" s="77" t="str">
        <f t="shared" si="10"/>
        <v>-</v>
      </c>
    </row>
    <row r="210" spans="1:21" x14ac:dyDescent="0.2">
      <c r="A210" s="94"/>
      <c r="B210" s="94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80">
        <f t="shared" si="9"/>
        <v>0</v>
      </c>
      <c r="U210" s="77" t="str">
        <f t="shared" si="10"/>
        <v>-</v>
      </c>
    </row>
    <row r="211" spans="1:21" x14ac:dyDescent="0.2">
      <c r="A211" s="94"/>
      <c r="B211" s="94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80">
        <f t="shared" si="9"/>
        <v>0</v>
      </c>
      <c r="U211" s="77" t="str">
        <f t="shared" si="10"/>
        <v>-</v>
      </c>
    </row>
    <row r="212" spans="1:21" x14ac:dyDescent="0.2">
      <c r="A212" s="94"/>
      <c r="B212" s="94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80">
        <f t="shared" si="9"/>
        <v>0</v>
      </c>
      <c r="U212" s="77" t="str">
        <f t="shared" si="10"/>
        <v>-</v>
      </c>
    </row>
    <row r="213" spans="1:21" x14ac:dyDescent="0.2">
      <c r="A213" s="94"/>
      <c r="B213" s="94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80">
        <f t="shared" si="9"/>
        <v>0</v>
      </c>
      <c r="U213" s="77" t="str">
        <f t="shared" si="10"/>
        <v>-</v>
      </c>
    </row>
    <row r="214" spans="1:21" x14ac:dyDescent="0.2">
      <c r="A214" s="94"/>
      <c r="B214" s="94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80">
        <f t="shared" si="9"/>
        <v>0</v>
      </c>
      <c r="U214" s="77" t="str">
        <f t="shared" si="10"/>
        <v>-</v>
      </c>
    </row>
    <row r="215" spans="1:21" x14ac:dyDescent="0.2">
      <c r="A215" s="94"/>
      <c r="B215" s="94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80">
        <f t="shared" si="9"/>
        <v>0</v>
      </c>
      <c r="U215" s="77" t="str">
        <f t="shared" si="10"/>
        <v>-</v>
      </c>
    </row>
    <row r="216" spans="1:21" x14ac:dyDescent="0.2">
      <c r="A216" s="94"/>
      <c r="B216" s="94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80">
        <f t="shared" si="9"/>
        <v>0</v>
      </c>
      <c r="U216" s="77" t="str">
        <f t="shared" si="10"/>
        <v>-</v>
      </c>
    </row>
    <row r="217" spans="1:21" x14ac:dyDescent="0.2">
      <c r="A217" s="94"/>
      <c r="B217" s="94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80">
        <f t="shared" si="9"/>
        <v>0</v>
      </c>
      <c r="U217" s="77" t="str">
        <f t="shared" si="10"/>
        <v>-</v>
      </c>
    </row>
    <row r="218" spans="1:21" x14ac:dyDescent="0.2">
      <c r="A218" s="94"/>
      <c r="B218" s="94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80">
        <f t="shared" si="9"/>
        <v>0</v>
      </c>
      <c r="U218" s="77" t="str">
        <f t="shared" si="10"/>
        <v>-</v>
      </c>
    </row>
    <row r="219" spans="1:21" x14ac:dyDescent="0.2">
      <c r="A219" s="94"/>
      <c r="B219" s="94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80">
        <f t="shared" si="9"/>
        <v>0</v>
      </c>
      <c r="U219" s="77" t="str">
        <f t="shared" si="10"/>
        <v>-</v>
      </c>
    </row>
    <row r="220" spans="1:21" x14ac:dyDescent="0.2">
      <c r="A220" s="94"/>
      <c r="B220" s="94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80">
        <f t="shared" si="9"/>
        <v>0</v>
      </c>
      <c r="U220" s="77" t="str">
        <f t="shared" si="10"/>
        <v>-</v>
      </c>
    </row>
    <row r="221" spans="1:21" x14ac:dyDescent="0.2">
      <c r="A221" s="94"/>
      <c r="B221" s="94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80">
        <f t="shared" si="9"/>
        <v>0</v>
      </c>
      <c r="U221" s="77" t="str">
        <f t="shared" si="10"/>
        <v>-</v>
      </c>
    </row>
    <row r="222" spans="1:21" x14ac:dyDescent="0.2">
      <c r="A222" s="94"/>
      <c r="B222" s="94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80">
        <f t="shared" si="9"/>
        <v>0</v>
      </c>
      <c r="U222" s="77" t="str">
        <f t="shared" si="10"/>
        <v>-</v>
      </c>
    </row>
    <row r="223" spans="1:21" x14ac:dyDescent="0.2">
      <c r="A223" s="94"/>
      <c r="B223" s="94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80">
        <f t="shared" si="9"/>
        <v>0</v>
      </c>
      <c r="U223" s="77" t="str">
        <f t="shared" si="10"/>
        <v>-</v>
      </c>
    </row>
    <row r="224" spans="1:21" x14ac:dyDescent="0.2">
      <c r="A224" s="94"/>
      <c r="B224" s="94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80">
        <f t="shared" si="9"/>
        <v>0</v>
      </c>
      <c r="U224" s="77" t="str">
        <f t="shared" si="10"/>
        <v>-</v>
      </c>
    </row>
    <row r="225" spans="1:21" x14ac:dyDescent="0.2">
      <c r="A225" s="94"/>
      <c r="B225" s="94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80">
        <f t="shared" si="9"/>
        <v>0</v>
      </c>
      <c r="U225" s="77" t="str">
        <f t="shared" si="10"/>
        <v>-</v>
      </c>
    </row>
    <row r="226" spans="1:21" x14ac:dyDescent="0.2">
      <c r="A226" s="94"/>
      <c r="B226" s="94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80">
        <f t="shared" si="9"/>
        <v>0</v>
      </c>
      <c r="U226" s="77" t="str">
        <f t="shared" si="10"/>
        <v>-</v>
      </c>
    </row>
    <row r="227" spans="1:21" x14ac:dyDescent="0.2">
      <c r="A227" s="94"/>
      <c r="B227" s="94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 t="shared" si="9"/>
        <v>0</v>
      </c>
      <c r="U227" s="77" t="str">
        <f t="shared" si="10"/>
        <v>-</v>
      </c>
    </row>
    <row r="228" spans="1:21" x14ac:dyDescent="0.2">
      <c r="A228" s="94"/>
      <c r="B228" s="94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80">
        <f t="shared" si="9"/>
        <v>0</v>
      </c>
      <c r="U228" s="77" t="str">
        <f t="shared" si="10"/>
        <v>-</v>
      </c>
    </row>
    <row r="229" spans="1:21" x14ac:dyDescent="0.2">
      <c r="A229" s="94"/>
      <c r="B229" s="9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80">
        <f t="shared" si="9"/>
        <v>0</v>
      </c>
      <c r="U229" s="77" t="str">
        <f t="shared" si="10"/>
        <v>-</v>
      </c>
    </row>
    <row r="230" spans="1:21" x14ac:dyDescent="0.2">
      <c r="A230" s="94"/>
      <c r="B230" s="94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>
        <f t="shared" si="9"/>
        <v>0</v>
      </c>
      <c r="U230" s="77" t="str">
        <f t="shared" si="10"/>
        <v>-</v>
      </c>
    </row>
    <row r="231" spans="1:21" x14ac:dyDescent="0.2">
      <c r="A231" s="94"/>
      <c r="B231" s="94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80">
        <f t="shared" si="9"/>
        <v>0</v>
      </c>
      <c r="U231" s="77" t="str">
        <f t="shared" si="10"/>
        <v>-</v>
      </c>
    </row>
    <row r="232" spans="1:21" x14ac:dyDescent="0.2">
      <c r="A232" s="94"/>
      <c r="B232" s="94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80">
        <f t="shared" si="9"/>
        <v>0</v>
      </c>
      <c r="U232" s="77" t="str">
        <f t="shared" si="10"/>
        <v>-</v>
      </c>
    </row>
    <row r="233" spans="1:21" x14ac:dyDescent="0.2">
      <c r="A233" s="94"/>
      <c r="B233" s="94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>
        <f t="shared" si="9"/>
        <v>0</v>
      </c>
      <c r="U233" s="77" t="str">
        <f t="shared" si="10"/>
        <v>-</v>
      </c>
    </row>
    <row r="234" spans="1:21" x14ac:dyDescent="0.2">
      <c r="A234" s="94"/>
      <c r="B234" s="94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80">
        <f t="shared" si="9"/>
        <v>0</v>
      </c>
      <c r="U234" s="77" t="str">
        <f t="shared" si="10"/>
        <v>-</v>
      </c>
    </row>
    <row r="235" spans="1:21" x14ac:dyDescent="0.2">
      <c r="A235" s="94"/>
      <c r="B235" s="94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80">
        <f t="shared" si="9"/>
        <v>0</v>
      </c>
      <c r="U235" s="77" t="str">
        <f t="shared" si="10"/>
        <v>-</v>
      </c>
    </row>
    <row r="236" spans="1:21" x14ac:dyDescent="0.2">
      <c r="A236" s="94"/>
      <c r="B236" s="94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80">
        <f t="shared" si="9"/>
        <v>0</v>
      </c>
      <c r="U236" s="77" t="str">
        <f t="shared" si="10"/>
        <v>-</v>
      </c>
    </row>
    <row r="237" spans="1:21" x14ac:dyDescent="0.2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80">
        <f t="shared" si="9"/>
        <v>0</v>
      </c>
      <c r="U237" s="77" t="str">
        <f t="shared" si="10"/>
        <v>-</v>
      </c>
    </row>
    <row r="238" spans="1:21" x14ac:dyDescent="0.2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80">
        <f t="shared" si="9"/>
        <v>0</v>
      </c>
      <c r="U238" s="77" t="str">
        <f t="shared" si="10"/>
        <v>-</v>
      </c>
    </row>
    <row r="239" spans="1:21" x14ac:dyDescent="0.2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80">
        <f t="shared" si="9"/>
        <v>0</v>
      </c>
      <c r="U239" s="77" t="str">
        <f t="shared" si="10"/>
        <v>-</v>
      </c>
    </row>
    <row r="240" spans="1:21" x14ac:dyDescent="0.2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80">
        <f t="shared" si="9"/>
        <v>0</v>
      </c>
      <c r="U240" s="77" t="str">
        <f t="shared" si="10"/>
        <v>-</v>
      </c>
    </row>
    <row r="241" spans="1:21" x14ac:dyDescent="0.2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80">
        <f t="shared" si="9"/>
        <v>0</v>
      </c>
      <c r="U241" s="77" t="str">
        <f t="shared" si="10"/>
        <v>-</v>
      </c>
    </row>
    <row r="242" spans="1:21" x14ac:dyDescent="0.2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80">
        <f t="shared" si="9"/>
        <v>0</v>
      </c>
      <c r="U242" s="77" t="str">
        <f t="shared" si="10"/>
        <v>-</v>
      </c>
    </row>
    <row r="243" spans="1:21" x14ac:dyDescent="0.2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80">
        <f t="shared" si="9"/>
        <v>0</v>
      </c>
      <c r="U243" s="77" t="str">
        <f t="shared" si="10"/>
        <v>-</v>
      </c>
    </row>
    <row r="244" spans="1:21" x14ac:dyDescent="0.2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80">
        <f t="shared" si="9"/>
        <v>0</v>
      </c>
      <c r="U244" s="77" t="str">
        <f t="shared" si="10"/>
        <v>-</v>
      </c>
    </row>
    <row r="245" spans="1:21" x14ac:dyDescent="0.2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80">
        <f t="shared" ref="T245:T308" si="11">SUM(C245:Q245)+MAX(R245:S245)</f>
        <v>0</v>
      </c>
      <c r="U245" s="77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80">
        <f t="shared" si="11"/>
        <v>0</v>
      </c>
      <c r="U246" s="77" t="str">
        <f t="shared" si="12"/>
        <v>-</v>
      </c>
    </row>
    <row r="247" spans="1:21" x14ac:dyDescent="0.2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80">
        <f t="shared" si="11"/>
        <v>0</v>
      </c>
      <c r="U247" s="77" t="str">
        <f t="shared" si="12"/>
        <v>-</v>
      </c>
    </row>
    <row r="248" spans="1:21" x14ac:dyDescent="0.2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80">
        <f t="shared" si="11"/>
        <v>0</v>
      </c>
      <c r="U248" s="77" t="str">
        <f t="shared" si="12"/>
        <v>-</v>
      </c>
    </row>
    <row r="249" spans="1:21" x14ac:dyDescent="0.2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80">
        <f t="shared" si="11"/>
        <v>0</v>
      </c>
      <c r="U249" s="77" t="str">
        <f t="shared" si="12"/>
        <v>-</v>
      </c>
    </row>
    <row r="250" spans="1:21" x14ac:dyDescent="0.2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80">
        <f t="shared" si="11"/>
        <v>0</v>
      </c>
      <c r="U250" s="77" t="str">
        <f t="shared" si="12"/>
        <v>-</v>
      </c>
    </row>
    <row r="251" spans="1:21" x14ac:dyDescent="0.2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80">
        <f t="shared" si="11"/>
        <v>0</v>
      </c>
      <c r="U251" s="77" t="str">
        <f t="shared" si="12"/>
        <v>-</v>
      </c>
    </row>
    <row r="252" spans="1:21" x14ac:dyDescent="0.2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80">
        <f t="shared" si="11"/>
        <v>0</v>
      </c>
      <c r="U252" s="77" t="str">
        <f t="shared" si="12"/>
        <v>-</v>
      </c>
    </row>
    <row r="253" spans="1:21" x14ac:dyDescent="0.2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80">
        <f t="shared" si="11"/>
        <v>0</v>
      </c>
      <c r="U253" s="77" t="str">
        <f t="shared" si="12"/>
        <v>-</v>
      </c>
    </row>
    <row r="254" spans="1:21" x14ac:dyDescent="0.2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80">
        <f t="shared" si="11"/>
        <v>0</v>
      </c>
      <c r="U254" s="77" t="str">
        <f t="shared" si="12"/>
        <v>-</v>
      </c>
    </row>
    <row r="255" spans="1:21" x14ac:dyDescent="0.2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80">
        <f t="shared" si="11"/>
        <v>0</v>
      </c>
      <c r="U255" s="77" t="str">
        <f t="shared" si="12"/>
        <v>-</v>
      </c>
    </row>
    <row r="256" spans="1:21" x14ac:dyDescent="0.2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80">
        <f t="shared" si="11"/>
        <v>0</v>
      </c>
      <c r="U256" s="77" t="str">
        <f t="shared" si="12"/>
        <v>-</v>
      </c>
    </row>
    <row r="257" spans="1:21" x14ac:dyDescent="0.2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80">
        <f t="shared" si="11"/>
        <v>0</v>
      </c>
      <c r="U257" s="77" t="str">
        <f t="shared" si="12"/>
        <v>-</v>
      </c>
    </row>
    <row r="258" spans="1:21" x14ac:dyDescent="0.2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80">
        <f t="shared" si="11"/>
        <v>0</v>
      </c>
      <c r="U258" s="77" t="str">
        <f t="shared" si="12"/>
        <v>-</v>
      </c>
    </row>
    <row r="259" spans="1:21" x14ac:dyDescent="0.2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80">
        <f t="shared" si="11"/>
        <v>0</v>
      </c>
      <c r="U259" s="77" t="str">
        <f t="shared" si="12"/>
        <v>-</v>
      </c>
    </row>
    <row r="260" spans="1:21" x14ac:dyDescent="0.2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80">
        <f t="shared" si="11"/>
        <v>0</v>
      </c>
      <c r="U260" s="77" t="str">
        <f t="shared" si="12"/>
        <v>-</v>
      </c>
    </row>
    <row r="261" spans="1:21" x14ac:dyDescent="0.2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80">
        <f t="shared" si="11"/>
        <v>0</v>
      </c>
      <c r="U261" s="77" t="str">
        <f t="shared" si="12"/>
        <v>-</v>
      </c>
    </row>
    <row r="262" spans="1:21" x14ac:dyDescent="0.2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80">
        <f t="shared" si="11"/>
        <v>0</v>
      </c>
      <c r="U262" s="77" t="str">
        <f t="shared" si="12"/>
        <v>-</v>
      </c>
    </row>
    <row r="263" spans="1:21" x14ac:dyDescent="0.2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80">
        <f t="shared" si="11"/>
        <v>0</v>
      </c>
      <c r="U263" s="77" t="str">
        <f t="shared" si="12"/>
        <v>-</v>
      </c>
    </row>
    <row r="264" spans="1:21" x14ac:dyDescent="0.2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80">
        <f t="shared" si="11"/>
        <v>0</v>
      </c>
      <c r="U264" s="77" t="str">
        <f t="shared" si="12"/>
        <v>-</v>
      </c>
    </row>
    <row r="265" spans="1:21" x14ac:dyDescent="0.2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80">
        <f t="shared" si="11"/>
        <v>0</v>
      </c>
      <c r="U265" s="77" t="str">
        <f t="shared" si="12"/>
        <v>-</v>
      </c>
    </row>
    <row r="266" spans="1:21" x14ac:dyDescent="0.2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80">
        <f t="shared" si="11"/>
        <v>0</v>
      </c>
      <c r="U266" s="77" t="str">
        <f t="shared" si="12"/>
        <v>-</v>
      </c>
    </row>
    <row r="267" spans="1:21" x14ac:dyDescent="0.2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80">
        <f t="shared" si="11"/>
        <v>0</v>
      </c>
      <c r="U267" s="77" t="str">
        <f t="shared" si="12"/>
        <v>-</v>
      </c>
    </row>
    <row r="268" spans="1:21" x14ac:dyDescent="0.2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80">
        <f t="shared" si="11"/>
        <v>0</v>
      </c>
      <c r="U268" s="77" t="str">
        <f t="shared" si="12"/>
        <v>-</v>
      </c>
    </row>
    <row r="269" spans="1:21" x14ac:dyDescent="0.2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80">
        <f t="shared" si="11"/>
        <v>0</v>
      </c>
      <c r="U269" s="77" t="str">
        <f t="shared" si="12"/>
        <v>-</v>
      </c>
    </row>
    <row r="270" spans="1:21" x14ac:dyDescent="0.2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80">
        <f t="shared" si="11"/>
        <v>0</v>
      </c>
      <c r="U270" s="77" t="str">
        <f t="shared" si="12"/>
        <v>-</v>
      </c>
    </row>
    <row r="271" spans="1:21" x14ac:dyDescent="0.2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80">
        <f t="shared" si="11"/>
        <v>0</v>
      </c>
      <c r="U271" s="77" t="str">
        <f t="shared" si="12"/>
        <v>-</v>
      </c>
    </row>
    <row r="272" spans="1:21" x14ac:dyDescent="0.2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80">
        <f t="shared" si="11"/>
        <v>0</v>
      </c>
      <c r="U272" s="77" t="str">
        <f t="shared" si="12"/>
        <v>-</v>
      </c>
    </row>
    <row r="273" spans="1:21" x14ac:dyDescent="0.2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80">
        <f t="shared" si="11"/>
        <v>0</v>
      </c>
      <c r="U273" s="77" t="str">
        <f t="shared" si="12"/>
        <v>-</v>
      </c>
    </row>
    <row r="274" spans="1:21" x14ac:dyDescent="0.2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80">
        <f t="shared" si="11"/>
        <v>0</v>
      </c>
      <c r="U274" s="77" t="str">
        <f t="shared" si="12"/>
        <v>-</v>
      </c>
    </row>
    <row r="275" spans="1:21" x14ac:dyDescent="0.2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80">
        <f t="shared" si="11"/>
        <v>0</v>
      </c>
      <c r="U275" s="77" t="str">
        <f t="shared" si="12"/>
        <v>-</v>
      </c>
    </row>
    <row r="276" spans="1:21" x14ac:dyDescent="0.2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80">
        <f t="shared" si="11"/>
        <v>0</v>
      </c>
      <c r="U276" s="77" t="str">
        <f t="shared" si="12"/>
        <v>-</v>
      </c>
    </row>
    <row r="277" spans="1:21" x14ac:dyDescent="0.2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80">
        <f t="shared" si="11"/>
        <v>0</v>
      </c>
      <c r="U277" s="77" t="str">
        <f t="shared" si="12"/>
        <v>-</v>
      </c>
    </row>
    <row r="278" spans="1:21" x14ac:dyDescent="0.2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80">
        <f t="shared" si="11"/>
        <v>0</v>
      </c>
      <c r="U278" s="77" t="str">
        <f t="shared" si="12"/>
        <v>-</v>
      </c>
    </row>
    <row r="279" spans="1:21" x14ac:dyDescent="0.2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80">
        <f t="shared" si="11"/>
        <v>0</v>
      </c>
      <c r="U279" s="77" t="str">
        <f t="shared" si="12"/>
        <v>-</v>
      </c>
    </row>
    <row r="280" spans="1:21" x14ac:dyDescent="0.2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80">
        <f t="shared" si="11"/>
        <v>0</v>
      </c>
      <c r="U280" s="77" t="str">
        <f t="shared" si="12"/>
        <v>-</v>
      </c>
    </row>
    <row r="281" spans="1:21" x14ac:dyDescent="0.2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80">
        <f t="shared" si="11"/>
        <v>0</v>
      </c>
      <c r="U281" s="77" t="str">
        <f t="shared" si="12"/>
        <v>-</v>
      </c>
    </row>
    <row r="282" spans="1:21" x14ac:dyDescent="0.2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80">
        <f t="shared" si="11"/>
        <v>0</v>
      </c>
      <c r="U282" s="77" t="str">
        <f t="shared" si="12"/>
        <v>-</v>
      </c>
    </row>
    <row r="283" spans="1:21" x14ac:dyDescent="0.2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80">
        <f t="shared" si="11"/>
        <v>0</v>
      </c>
      <c r="U283" s="77" t="str">
        <f t="shared" si="12"/>
        <v>-</v>
      </c>
    </row>
    <row r="284" spans="1:21" x14ac:dyDescent="0.2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80">
        <f t="shared" si="11"/>
        <v>0</v>
      </c>
      <c r="U284" s="77" t="str">
        <f t="shared" si="12"/>
        <v>-</v>
      </c>
    </row>
    <row r="285" spans="1:21" x14ac:dyDescent="0.2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80">
        <f t="shared" si="11"/>
        <v>0</v>
      </c>
      <c r="U285" s="77" t="str">
        <f t="shared" si="12"/>
        <v>-</v>
      </c>
    </row>
    <row r="286" spans="1:21" x14ac:dyDescent="0.2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80">
        <f t="shared" si="11"/>
        <v>0</v>
      </c>
      <c r="U286" s="77" t="str">
        <f t="shared" si="12"/>
        <v>-</v>
      </c>
    </row>
    <row r="287" spans="1:21" x14ac:dyDescent="0.2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80">
        <f t="shared" si="11"/>
        <v>0</v>
      </c>
      <c r="U287" s="77" t="str">
        <f t="shared" si="12"/>
        <v>-</v>
      </c>
    </row>
    <row r="288" spans="1:21" x14ac:dyDescent="0.2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80">
        <f t="shared" si="11"/>
        <v>0</v>
      </c>
      <c r="U288" s="77" t="str">
        <f t="shared" si="12"/>
        <v>-</v>
      </c>
    </row>
    <row r="289" spans="1:21" x14ac:dyDescent="0.2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80">
        <f t="shared" si="11"/>
        <v>0</v>
      </c>
      <c r="U289" s="77" t="str">
        <f t="shared" si="12"/>
        <v>-</v>
      </c>
    </row>
    <row r="290" spans="1:21" x14ac:dyDescent="0.2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80">
        <f t="shared" si="11"/>
        <v>0</v>
      </c>
      <c r="U290" s="77" t="str">
        <f t="shared" si="12"/>
        <v>-</v>
      </c>
    </row>
    <row r="291" spans="1:21" x14ac:dyDescent="0.2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80">
        <f t="shared" si="11"/>
        <v>0</v>
      </c>
      <c r="U291" s="77" t="str">
        <f t="shared" si="12"/>
        <v>-</v>
      </c>
    </row>
    <row r="292" spans="1:21" x14ac:dyDescent="0.2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80">
        <f t="shared" si="11"/>
        <v>0</v>
      </c>
      <c r="U292" s="77" t="str">
        <f t="shared" si="12"/>
        <v>-</v>
      </c>
    </row>
    <row r="293" spans="1:21" x14ac:dyDescent="0.2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80">
        <f t="shared" si="11"/>
        <v>0</v>
      </c>
      <c r="U293" s="77" t="str">
        <f t="shared" si="12"/>
        <v>-</v>
      </c>
    </row>
    <row r="294" spans="1:21" x14ac:dyDescent="0.2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80">
        <f t="shared" si="11"/>
        <v>0</v>
      </c>
      <c r="U294" s="77" t="str">
        <f t="shared" si="12"/>
        <v>-</v>
      </c>
    </row>
    <row r="295" spans="1:21" x14ac:dyDescent="0.2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80">
        <f t="shared" si="11"/>
        <v>0</v>
      </c>
      <c r="U295" s="77" t="str">
        <f t="shared" si="12"/>
        <v>-</v>
      </c>
    </row>
    <row r="296" spans="1:21" x14ac:dyDescent="0.2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80">
        <f t="shared" si="11"/>
        <v>0</v>
      </c>
      <c r="U296" s="77" t="str">
        <f t="shared" si="12"/>
        <v>-</v>
      </c>
    </row>
    <row r="297" spans="1:21" x14ac:dyDescent="0.2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80">
        <f t="shared" si="11"/>
        <v>0</v>
      </c>
      <c r="U297" s="77" t="str">
        <f t="shared" si="12"/>
        <v>-</v>
      </c>
    </row>
    <row r="298" spans="1:21" x14ac:dyDescent="0.2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80">
        <f t="shared" si="11"/>
        <v>0</v>
      </c>
      <c r="U298" s="77" t="str">
        <f t="shared" si="12"/>
        <v>-</v>
      </c>
    </row>
    <row r="299" spans="1:21" x14ac:dyDescent="0.2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80">
        <f t="shared" si="11"/>
        <v>0</v>
      </c>
      <c r="U299" s="77" t="str">
        <f t="shared" si="12"/>
        <v>-</v>
      </c>
    </row>
    <row r="300" spans="1:21" x14ac:dyDescent="0.2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80">
        <f t="shared" si="11"/>
        <v>0</v>
      </c>
      <c r="U300" s="77" t="str">
        <f t="shared" si="12"/>
        <v>-</v>
      </c>
    </row>
    <row r="301" spans="1:21" x14ac:dyDescent="0.2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80">
        <f t="shared" si="11"/>
        <v>0</v>
      </c>
      <c r="U301" s="77" t="str">
        <f t="shared" si="12"/>
        <v>-</v>
      </c>
    </row>
    <row r="302" spans="1:21" x14ac:dyDescent="0.2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80">
        <f t="shared" si="11"/>
        <v>0</v>
      </c>
      <c r="U302" s="77" t="str">
        <f t="shared" si="12"/>
        <v>-</v>
      </c>
    </row>
    <row r="303" spans="1:21" x14ac:dyDescent="0.2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80">
        <f t="shared" si="11"/>
        <v>0</v>
      </c>
      <c r="U303" s="77" t="str">
        <f t="shared" si="12"/>
        <v>-</v>
      </c>
    </row>
    <row r="304" spans="1:21" x14ac:dyDescent="0.2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80">
        <f t="shared" si="11"/>
        <v>0</v>
      </c>
      <c r="U304" s="77" t="str">
        <f t="shared" si="12"/>
        <v>-</v>
      </c>
    </row>
    <row r="305" spans="1:21" x14ac:dyDescent="0.2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80">
        <f t="shared" si="11"/>
        <v>0</v>
      </c>
      <c r="U305" s="77" t="str">
        <f t="shared" si="12"/>
        <v>-</v>
      </c>
    </row>
    <row r="306" spans="1:21" x14ac:dyDescent="0.2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80">
        <f t="shared" si="11"/>
        <v>0</v>
      </c>
      <c r="U306" s="77" t="str">
        <f t="shared" si="12"/>
        <v>-</v>
      </c>
    </row>
    <row r="307" spans="1:21" x14ac:dyDescent="0.2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80">
        <f t="shared" si="11"/>
        <v>0</v>
      </c>
      <c r="U307" s="77" t="str">
        <f t="shared" si="12"/>
        <v>-</v>
      </c>
    </row>
    <row r="308" spans="1:21" x14ac:dyDescent="0.2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80">
        <f t="shared" si="11"/>
        <v>0</v>
      </c>
      <c r="U308" s="77" t="str">
        <f t="shared" si="12"/>
        <v>-</v>
      </c>
    </row>
    <row r="309" spans="1:21" x14ac:dyDescent="0.2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80">
        <f t="shared" ref="T309:T372" si="13">SUM(C309:Q309)+MAX(R309:S309)</f>
        <v>0</v>
      </c>
      <c r="U309" s="77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80">
        <f t="shared" si="13"/>
        <v>0</v>
      </c>
      <c r="U310" s="77" t="str">
        <f t="shared" si="14"/>
        <v>-</v>
      </c>
    </row>
    <row r="311" spans="1:21" x14ac:dyDescent="0.2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80">
        <f t="shared" si="13"/>
        <v>0</v>
      </c>
      <c r="U311" s="77" t="str">
        <f t="shared" si="14"/>
        <v>-</v>
      </c>
    </row>
    <row r="312" spans="1:21" x14ac:dyDescent="0.2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80">
        <f t="shared" si="13"/>
        <v>0</v>
      </c>
      <c r="U312" s="77" t="str">
        <f t="shared" si="14"/>
        <v>-</v>
      </c>
    </row>
    <row r="313" spans="1:21" x14ac:dyDescent="0.2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80">
        <f t="shared" si="13"/>
        <v>0</v>
      </c>
      <c r="U313" s="77" t="str">
        <f t="shared" si="14"/>
        <v>-</v>
      </c>
    </row>
    <row r="314" spans="1:21" x14ac:dyDescent="0.2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80">
        <f t="shared" si="13"/>
        <v>0</v>
      </c>
      <c r="U314" s="77" t="str">
        <f t="shared" si="14"/>
        <v>-</v>
      </c>
    </row>
    <row r="315" spans="1:21" x14ac:dyDescent="0.2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80">
        <f t="shared" si="13"/>
        <v>0</v>
      </c>
      <c r="U315" s="77" t="str">
        <f t="shared" si="14"/>
        <v>-</v>
      </c>
    </row>
    <row r="316" spans="1:21" x14ac:dyDescent="0.2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80">
        <f t="shared" si="13"/>
        <v>0</v>
      </c>
      <c r="U316" s="77" t="str">
        <f t="shared" si="14"/>
        <v>-</v>
      </c>
    </row>
    <row r="317" spans="1:21" x14ac:dyDescent="0.2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80">
        <f t="shared" si="13"/>
        <v>0</v>
      </c>
      <c r="U317" s="77" t="str">
        <f t="shared" si="14"/>
        <v>-</v>
      </c>
    </row>
    <row r="318" spans="1:21" x14ac:dyDescent="0.2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80">
        <f t="shared" si="13"/>
        <v>0</v>
      </c>
      <c r="U318" s="77" t="str">
        <f t="shared" si="14"/>
        <v>-</v>
      </c>
    </row>
    <row r="319" spans="1:21" x14ac:dyDescent="0.2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80">
        <f t="shared" si="13"/>
        <v>0</v>
      </c>
      <c r="U319" s="77" t="str">
        <f t="shared" si="14"/>
        <v>-</v>
      </c>
    </row>
    <row r="320" spans="1:21" x14ac:dyDescent="0.2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80">
        <f t="shared" si="13"/>
        <v>0</v>
      </c>
      <c r="U320" s="77" t="str">
        <f t="shared" si="14"/>
        <v>-</v>
      </c>
    </row>
    <row r="321" spans="1:21" x14ac:dyDescent="0.2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80">
        <f t="shared" si="13"/>
        <v>0</v>
      </c>
      <c r="U321" s="77" t="str">
        <f t="shared" si="14"/>
        <v>-</v>
      </c>
    </row>
    <row r="322" spans="1:21" x14ac:dyDescent="0.2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80">
        <f t="shared" si="13"/>
        <v>0</v>
      </c>
      <c r="U322" s="77" t="str">
        <f t="shared" si="14"/>
        <v>-</v>
      </c>
    </row>
    <row r="323" spans="1:21" x14ac:dyDescent="0.2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80">
        <f t="shared" si="13"/>
        <v>0</v>
      </c>
      <c r="U323" s="77" t="str">
        <f t="shared" si="14"/>
        <v>-</v>
      </c>
    </row>
    <row r="324" spans="1:21" x14ac:dyDescent="0.2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80">
        <f t="shared" si="13"/>
        <v>0</v>
      </c>
      <c r="U324" s="77" t="str">
        <f t="shared" si="14"/>
        <v>-</v>
      </c>
    </row>
    <row r="325" spans="1:21" x14ac:dyDescent="0.2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80">
        <f t="shared" si="13"/>
        <v>0</v>
      </c>
      <c r="U325" s="77" t="str">
        <f t="shared" si="14"/>
        <v>-</v>
      </c>
    </row>
    <row r="326" spans="1:21" x14ac:dyDescent="0.2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80">
        <f t="shared" si="13"/>
        <v>0</v>
      </c>
      <c r="U326" s="77" t="str">
        <f t="shared" si="14"/>
        <v>-</v>
      </c>
    </row>
    <row r="327" spans="1:21" x14ac:dyDescent="0.2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80">
        <f t="shared" si="13"/>
        <v>0</v>
      </c>
      <c r="U327" s="77" t="str">
        <f t="shared" si="14"/>
        <v>-</v>
      </c>
    </row>
    <row r="328" spans="1:21" x14ac:dyDescent="0.2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80">
        <f t="shared" si="13"/>
        <v>0</v>
      </c>
      <c r="U328" s="77" t="str">
        <f t="shared" si="14"/>
        <v>-</v>
      </c>
    </row>
    <row r="329" spans="1:21" x14ac:dyDescent="0.2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80">
        <f t="shared" si="13"/>
        <v>0</v>
      </c>
      <c r="U329" s="77" t="str">
        <f t="shared" si="14"/>
        <v>-</v>
      </c>
    </row>
    <row r="330" spans="1:21" x14ac:dyDescent="0.2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80">
        <f t="shared" si="13"/>
        <v>0</v>
      </c>
      <c r="U330" s="77" t="str">
        <f t="shared" si="14"/>
        <v>-</v>
      </c>
    </row>
    <row r="331" spans="1:21" x14ac:dyDescent="0.2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80">
        <f t="shared" si="13"/>
        <v>0</v>
      </c>
      <c r="U331" s="77" t="str">
        <f t="shared" si="14"/>
        <v>-</v>
      </c>
    </row>
    <row r="332" spans="1:21" x14ac:dyDescent="0.2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80">
        <f t="shared" si="13"/>
        <v>0</v>
      </c>
      <c r="U332" s="77" t="str">
        <f t="shared" si="14"/>
        <v>-</v>
      </c>
    </row>
    <row r="333" spans="1:21" x14ac:dyDescent="0.2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80">
        <f t="shared" si="13"/>
        <v>0</v>
      </c>
      <c r="U333" s="77" t="str">
        <f t="shared" si="14"/>
        <v>-</v>
      </c>
    </row>
    <row r="334" spans="1:21" x14ac:dyDescent="0.2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80">
        <f t="shared" si="13"/>
        <v>0</v>
      </c>
      <c r="U334" s="77" t="str">
        <f t="shared" si="14"/>
        <v>-</v>
      </c>
    </row>
    <row r="335" spans="1:21" x14ac:dyDescent="0.2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80">
        <f t="shared" si="13"/>
        <v>0</v>
      </c>
      <c r="U335" s="77" t="str">
        <f t="shared" si="14"/>
        <v>-</v>
      </c>
    </row>
    <row r="336" spans="1:21" x14ac:dyDescent="0.2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80">
        <f t="shared" si="13"/>
        <v>0</v>
      </c>
      <c r="U336" s="77" t="str">
        <f t="shared" si="14"/>
        <v>-</v>
      </c>
    </row>
    <row r="337" spans="1:21" x14ac:dyDescent="0.2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80">
        <f t="shared" si="13"/>
        <v>0</v>
      </c>
      <c r="U337" s="77" t="str">
        <f t="shared" si="14"/>
        <v>-</v>
      </c>
    </row>
    <row r="338" spans="1:21" x14ac:dyDescent="0.2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80">
        <f t="shared" si="13"/>
        <v>0</v>
      </c>
      <c r="U338" s="77" t="str">
        <f t="shared" si="14"/>
        <v>-</v>
      </c>
    </row>
    <row r="339" spans="1:21" x14ac:dyDescent="0.2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80">
        <f t="shared" si="13"/>
        <v>0</v>
      </c>
      <c r="U339" s="77" t="str">
        <f t="shared" si="14"/>
        <v>-</v>
      </c>
    </row>
    <row r="340" spans="1:21" x14ac:dyDescent="0.2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80">
        <f t="shared" si="13"/>
        <v>0</v>
      </c>
      <c r="U340" s="77" t="str">
        <f t="shared" si="14"/>
        <v>-</v>
      </c>
    </row>
    <row r="341" spans="1:21" x14ac:dyDescent="0.2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80">
        <f t="shared" si="13"/>
        <v>0</v>
      </c>
      <c r="U341" s="77" t="str">
        <f t="shared" si="14"/>
        <v>-</v>
      </c>
    </row>
    <row r="342" spans="1:21" x14ac:dyDescent="0.2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80">
        <f t="shared" si="13"/>
        <v>0</v>
      </c>
      <c r="U342" s="77" t="str">
        <f t="shared" si="14"/>
        <v>-</v>
      </c>
    </row>
    <row r="343" spans="1:21" x14ac:dyDescent="0.2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80">
        <f t="shared" si="13"/>
        <v>0</v>
      </c>
      <c r="U343" s="77" t="str">
        <f t="shared" si="14"/>
        <v>-</v>
      </c>
    </row>
    <row r="344" spans="1:21" x14ac:dyDescent="0.2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80">
        <f t="shared" si="13"/>
        <v>0</v>
      </c>
      <c r="U344" s="77" t="str">
        <f t="shared" si="14"/>
        <v>-</v>
      </c>
    </row>
    <row r="345" spans="1:21" x14ac:dyDescent="0.2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80">
        <f t="shared" si="13"/>
        <v>0</v>
      </c>
      <c r="U345" s="77" t="str">
        <f t="shared" si="14"/>
        <v>-</v>
      </c>
    </row>
    <row r="346" spans="1:21" x14ac:dyDescent="0.2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80">
        <f t="shared" si="13"/>
        <v>0</v>
      </c>
      <c r="U346" s="77" t="str">
        <f t="shared" si="14"/>
        <v>-</v>
      </c>
    </row>
    <row r="347" spans="1:21" x14ac:dyDescent="0.2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80">
        <f t="shared" si="13"/>
        <v>0</v>
      </c>
      <c r="U347" s="77" t="str">
        <f t="shared" si="14"/>
        <v>-</v>
      </c>
    </row>
    <row r="348" spans="1:21" x14ac:dyDescent="0.2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80">
        <f t="shared" si="13"/>
        <v>0</v>
      </c>
      <c r="U348" s="77" t="str">
        <f t="shared" si="14"/>
        <v>-</v>
      </c>
    </row>
    <row r="349" spans="1:21" x14ac:dyDescent="0.2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80">
        <f t="shared" si="13"/>
        <v>0</v>
      </c>
      <c r="U349" s="77" t="str">
        <f t="shared" si="14"/>
        <v>-</v>
      </c>
    </row>
    <row r="350" spans="1:21" x14ac:dyDescent="0.2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80">
        <f t="shared" si="13"/>
        <v>0</v>
      </c>
      <c r="U350" s="77" t="str">
        <f t="shared" si="14"/>
        <v>-</v>
      </c>
    </row>
    <row r="351" spans="1:21" x14ac:dyDescent="0.2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80">
        <f t="shared" si="13"/>
        <v>0</v>
      </c>
      <c r="U351" s="77" t="str">
        <f t="shared" si="14"/>
        <v>-</v>
      </c>
    </row>
    <row r="352" spans="1:21" x14ac:dyDescent="0.2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80">
        <f t="shared" si="13"/>
        <v>0</v>
      </c>
      <c r="U352" s="77" t="str">
        <f t="shared" si="14"/>
        <v>-</v>
      </c>
    </row>
    <row r="353" spans="1:21" x14ac:dyDescent="0.2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80">
        <f t="shared" si="13"/>
        <v>0</v>
      </c>
      <c r="U353" s="77" t="str">
        <f t="shared" si="14"/>
        <v>-</v>
      </c>
    </row>
    <row r="354" spans="1:21" x14ac:dyDescent="0.2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80">
        <f t="shared" si="13"/>
        <v>0</v>
      </c>
      <c r="U354" s="77" t="str">
        <f t="shared" si="14"/>
        <v>-</v>
      </c>
    </row>
    <row r="355" spans="1:21" x14ac:dyDescent="0.2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80">
        <f t="shared" si="13"/>
        <v>0</v>
      </c>
      <c r="U355" s="77" t="str">
        <f t="shared" si="14"/>
        <v>-</v>
      </c>
    </row>
    <row r="356" spans="1:21" x14ac:dyDescent="0.2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80">
        <f t="shared" si="13"/>
        <v>0</v>
      </c>
      <c r="U356" s="77" t="str">
        <f t="shared" si="14"/>
        <v>-</v>
      </c>
    </row>
    <row r="357" spans="1:21" x14ac:dyDescent="0.2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80">
        <f t="shared" si="13"/>
        <v>0</v>
      </c>
      <c r="U357" s="77" t="str">
        <f t="shared" si="14"/>
        <v>-</v>
      </c>
    </row>
    <row r="358" spans="1:21" x14ac:dyDescent="0.2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80">
        <f t="shared" si="13"/>
        <v>0</v>
      </c>
      <c r="U358" s="77" t="str">
        <f t="shared" si="14"/>
        <v>-</v>
      </c>
    </row>
    <row r="359" spans="1:21" x14ac:dyDescent="0.2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80">
        <f t="shared" si="13"/>
        <v>0</v>
      </c>
      <c r="U359" s="77" t="str">
        <f t="shared" si="14"/>
        <v>-</v>
      </c>
    </row>
    <row r="360" spans="1:21" x14ac:dyDescent="0.2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80">
        <f t="shared" si="13"/>
        <v>0</v>
      </c>
      <c r="U360" s="77" t="str">
        <f t="shared" si="14"/>
        <v>-</v>
      </c>
    </row>
    <row r="361" spans="1:21" x14ac:dyDescent="0.2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80">
        <f t="shared" si="13"/>
        <v>0</v>
      </c>
      <c r="U361" s="77" t="str">
        <f t="shared" si="14"/>
        <v>-</v>
      </c>
    </row>
    <row r="362" spans="1:21" x14ac:dyDescent="0.2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80">
        <f t="shared" si="13"/>
        <v>0</v>
      </c>
      <c r="U362" s="77" t="str">
        <f t="shared" si="14"/>
        <v>-</v>
      </c>
    </row>
    <row r="363" spans="1:21" x14ac:dyDescent="0.2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80">
        <f t="shared" si="13"/>
        <v>0</v>
      </c>
      <c r="U363" s="77" t="str">
        <f t="shared" si="14"/>
        <v>-</v>
      </c>
    </row>
    <row r="364" spans="1:21" x14ac:dyDescent="0.2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80">
        <f t="shared" si="13"/>
        <v>0</v>
      </c>
      <c r="U364" s="77" t="str">
        <f t="shared" si="14"/>
        <v>-</v>
      </c>
    </row>
    <row r="365" spans="1:21" x14ac:dyDescent="0.2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80">
        <f t="shared" si="13"/>
        <v>0</v>
      </c>
      <c r="U365" s="77" t="str">
        <f t="shared" si="14"/>
        <v>-</v>
      </c>
    </row>
    <row r="366" spans="1:21" x14ac:dyDescent="0.2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80">
        <f t="shared" si="13"/>
        <v>0</v>
      </c>
      <c r="U366" s="77" t="str">
        <f t="shared" si="14"/>
        <v>-</v>
      </c>
    </row>
    <row r="367" spans="1:21" x14ac:dyDescent="0.2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80">
        <f t="shared" si="13"/>
        <v>0</v>
      </c>
      <c r="U367" s="77" t="str">
        <f t="shared" si="14"/>
        <v>-</v>
      </c>
    </row>
    <row r="368" spans="1:21" x14ac:dyDescent="0.2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80">
        <f t="shared" si="13"/>
        <v>0</v>
      </c>
      <c r="U368" s="77" t="str">
        <f t="shared" si="14"/>
        <v>-</v>
      </c>
    </row>
    <row r="369" spans="1:21" x14ac:dyDescent="0.2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80">
        <f t="shared" si="13"/>
        <v>0</v>
      </c>
      <c r="U369" s="77" t="str">
        <f t="shared" si="14"/>
        <v>-</v>
      </c>
    </row>
    <row r="370" spans="1:21" x14ac:dyDescent="0.2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80">
        <f t="shared" si="13"/>
        <v>0</v>
      </c>
      <c r="U370" s="77" t="str">
        <f t="shared" si="14"/>
        <v>-</v>
      </c>
    </row>
    <row r="371" spans="1:21" x14ac:dyDescent="0.2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80">
        <f t="shared" si="13"/>
        <v>0</v>
      </c>
      <c r="U371" s="77" t="str">
        <f t="shared" si="14"/>
        <v>-</v>
      </c>
    </row>
    <row r="372" spans="1:21" x14ac:dyDescent="0.2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80">
        <f t="shared" si="13"/>
        <v>0</v>
      </c>
      <c r="U372" s="77" t="str">
        <f t="shared" si="14"/>
        <v>-</v>
      </c>
    </row>
    <row r="373" spans="1:21" x14ac:dyDescent="0.2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80">
        <f t="shared" ref="T373:T436" si="15">SUM(C373:Q373)+MAX(R373:S373)</f>
        <v>0</v>
      </c>
      <c r="U373" s="77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80">
        <f t="shared" si="15"/>
        <v>0</v>
      </c>
      <c r="U374" s="77" t="str">
        <f t="shared" si="16"/>
        <v>-</v>
      </c>
    </row>
    <row r="375" spans="1:21" x14ac:dyDescent="0.2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80">
        <f t="shared" si="15"/>
        <v>0</v>
      </c>
      <c r="U375" s="77" t="str">
        <f t="shared" si="16"/>
        <v>-</v>
      </c>
    </row>
    <row r="376" spans="1:21" x14ac:dyDescent="0.2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80">
        <f t="shared" si="15"/>
        <v>0</v>
      </c>
      <c r="U376" s="77" t="str">
        <f t="shared" si="16"/>
        <v>-</v>
      </c>
    </row>
    <row r="377" spans="1:21" x14ac:dyDescent="0.2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80">
        <f t="shared" si="15"/>
        <v>0</v>
      </c>
      <c r="U377" s="77" t="str">
        <f t="shared" si="16"/>
        <v>-</v>
      </c>
    </row>
    <row r="378" spans="1:21" x14ac:dyDescent="0.2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80">
        <f t="shared" si="15"/>
        <v>0</v>
      </c>
      <c r="U378" s="77" t="str">
        <f t="shared" si="16"/>
        <v>-</v>
      </c>
    </row>
    <row r="379" spans="1:21" x14ac:dyDescent="0.2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80">
        <f t="shared" si="15"/>
        <v>0</v>
      </c>
      <c r="U379" s="77" t="str">
        <f t="shared" si="16"/>
        <v>-</v>
      </c>
    </row>
    <row r="380" spans="1:21" x14ac:dyDescent="0.2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80">
        <f t="shared" si="15"/>
        <v>0</v>
      </c>
      <c r="U380" s="77" t="str">
        <f t="shared" si="16"/>
        <v>-</v>
      </c>
    </row>
    <row r="381" spans="1:21" x14ac:dyDescent="0.2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80">
        <f t="shared" si="15"/>
        <v>0</v>
      </c>
      <c r="U381" s="77" t="str">
        <f t="shared" si="16"/>
        <v>-</v>
      </c>
    </row>
    <row r="382" spans="1:21" x14ac:dyDescent="0.2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80">
        <f t="shared" si="15"/>
        <v>0</v>
      </c>
      <c r="U382" s="77" t="str">
        <f t="shared" si="16"/>
        <v>-</v>
      </c>
    </row>
    <row r="383" spans="1:21" x14ac:dyDescent="0.2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80">
        <f t="shared" si="15"/>
        <v>0</v>
      </c>
      <c r="U383" s="77" t="str">
        <f t="shared" si="16"/>
        <v>-</v>
      </c>
    </row>
    <row r="384" spans="1:21" x14ac:dyDescent="0.2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80">
        <f t="shared" si="15"/>
        <v>0</v>
      </c>
      <c r="U384" s="77" t="str">
        <f t="shared" si="16"/>
        <v>-</v>
      </c>
    </row>
    <row r="385" spans="1:21" x14ac:dyDescent="0.2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80">
        <f t="shared" si="15"/>
        <v>0</v>
      </c>
      <c r="U385" s="77" t="str">
        <f t="shared" si="16"/>
        <v>-</v>
      </c>
    </row>
    <row r="386" spans="1:21" x14ac:dyDescent="0.2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80">
        <f t="shared" si="15"/>
        <v>0</v>
      </c>
      <c r="U386" s="77" t="str">
        <f t="shared" si="16"/>
        <v>-</v>
      </c>
    </row>
    <row r="387" spans="1:21" x14ac:dyDescent="0.2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80">
        <f t="shared" si="15"/>
        <v>0</v>
      </c>
      <c r="U387" s="77" t="str">
        <f t="shared" si="16"/>
        <v>-</v>
      </c>
    </row>
    <row r="388" spans="1:21" x14ac:dyDescent="0.2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80">
        <f t="shared" si="15"/>
        <v>0</v>
      </c>
      <c r="U388" s="77" t="str">
        <f t="shared" si="16"/>
        <v>-</v>
      </c>
    </row>
    <row r="389" spans="1:21" x14ac:dyDescent="0.2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80">
        <f t="shared" si="15"/>
        <v>0</v>
      </c>
      <c r="U389" s="77" t="str">
        <f t="shared" si="16"/>
        <v>-</v>
      </c>
    </row>
    <row r="390" spans="1:21" x14ac:dyDescent="0.2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80">
        <f t="shared" si="15"/>
        <v>0</v>
      </c>
      <c r="U390" s="77" t="str">
        <f t="shared" si="16"/>
        <v>-</v>
      </c>
    </row>
    <row r="391" spans="1:21" x14ac:dyDescent="0.2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80">
        <f t="shared" si="15"/>
        <v>0</v>
      </c>
      <c r="U391" s="77" t="str">
        <f t="shared" si="16"/>
        <v>-</v>
      </c>
    </row>
    <row r="392" spans="1:21" x14ac:dyDescent="0.2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80">
        <f t="shared" si="15"/>
        <v>0</v>
      </c>
      <c r="U392" s="77" t="str">
        <f t="shared" si="16"/>
        <v>-</v>
      </c>
    </row>
    <row r="393" spans="1:21" x14ac:dyDescent="0.2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80">
        <f t="shared" si="15"/>
        <v>0</v>
      </c>
      <c r="U393" s="77" t="str">
        <f t="shared" si="16"/>
        <v>-</v>
      </c>
    </row>
    <row r="394" spans="1:21" x14ac:dyDescent="0.2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80">
        <f t="shared" si="15"/>
        <v>0</v>
      </c>
      <c r="U394" s="77" t="str">
        <f t="shared" si="16"/>
        <v>-</v>
      </c>
    </row>
    <row r="395" spans="1:21" x14ac:dyDescent="0.2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80">
        <f t="shared" si="15"/>
        <v>0</v>
      </c>
      <c r="U395" s="77" t="str">
        <f t="shared" si="16"/>
        <v>-</v>
      </c>
    </row>
    <row r="396" spans="1:21" x14ac:dyDescent="0.2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80">
        <f t="shared" si="15"/>
        <v>0</v>
      </c>
      <c r="U396" s="77" t="str">
        <f t="shared" si="16"/>
        <v>-</v>
      </c>
    </row>
    <row r="397" spans="1:21" x14ac:dyDescent="0.2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80">
        <f t="shared" si="15"/>
        <v>0</v>
      </c>
      <c r="U397" s="77" t="str">
        <f t="shared" si="16"/>
        <v>-</v>
      </c>
    </row>
    <row r="398" spans="1:21" x14ac:dyDescent="0.2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80">
        <f t="shared" si="15"/>
        <v>0</v>
      </c>
      <c r="U398" s="77" t="str">
        <f t="shared" si="16"/>
        <v>-</v>
      </c>
    </row>
    <row r="399" spans="1:21" x14ac:dyDescent="0.2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80">
        <f t="shared" si="15"/>
        <v>0</v>
      </c>
      <c r="U399" s="77" t="str">
        <f t="shared" si="16"/>
        <v>-</v>
      </c>
    </row>
    <row r="400" spans="1:21" x14ac:dyDescent="0.2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80">
        <f t="shared" si="15"/>
        <v>0</v>
      </c>
      <c r="U400" s="77" t="str">
        <f t="shared" si="16"/>
        <v>-</v>
      </c>
    </row>
    <row r="401" spans="1:21" x14ac:dyDescent="0.2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80">
        <f t="shared" si="15"/>
        <v>0</v>
      </c>
      <c r="U401" s="77" t="str">
        <f t="shared" si="16"/>
        <v>-</v>
      </c>
    </row>
    <row r="402" spans="1:21" x14ac:dyDescent="0.2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80">
        <f t="shared" si="15"/>
        <v>0</v>
      </c>
      <c r="U402" s="77" t="str">
        <f t="shared" si="16"/>
        <v>-</v>
      </c>
    </row>
    <row r="403" spans="1:21" x14ac:dyDescent="0.2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80">
        <f t="shared" si="15"/>
        <v>0</v>
      </c>
      <c r="U403" s="77" t="str">
        <f t="shared" si="16"/>
        <v>-</v>
      </c>
    </row>
    <row r="404" spans="1:21" x14ac:dyDescent="0.2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80">
        <f t="shared" si="15"/>
        <v>0</v>
      </c>
      <c r="U404" s="77" t="str">
        <f t="shared" si="16"/>
        <v>-</v>
      </c>
    </row>
    <row r="405" spans="1:21" x14ac:dyDescent="0.2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80">
        <f t="shared" si="15"/>
        <v>0</v>
      </c>
      <c r="U405" s="77" t="str">
        <f t="shared" si="16"/>
        <v>-</v>
      </c>
    </row>
    <row r="406" spans="1:21" x14ac:dyDescent="0.2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80">
        <f t="shared" si="15"/>
        <v>0</v>
      </c>
      <c r="U406" s="77" t="str">
        <f t="shared" si="16"/>
        <v>-</v>
      </c>
    </row>
    <row r="407" spans="1:21" x14ac:dyDescent="0.2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80">
        <f t="shared" si="15"/>
        <v>0</v>
      </c>
      <c r="U407" s="77" t="str">
        <f t="shared" si="16"/>
        <v>-</v>
      </c>
    </row>
    <row r="408" spans="1:21" x14ac:dyDescent="0.2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80">
        <f t="shared" si="15"/>
        <v>0</v>
      </c>
      <c r="U408" s="77" t="str">
        <f t="shared" si="16"/>
        <v>-</v>
      </c>
    </row>
    <row r="409" spans="1:21" x14ac:dyDescent="0.2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80">
        <f t="shared" si="15"/>
        <v>0</v>
      </c>
      <c r="U409" s="77" t="str">
        <f t="shared" si="16"/>
        <v>-</v>
      </c>
    </row>
    <row r="410" spans="1:21" x14ac:dyDescent="0.2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80">
        <f t="shared" si="15"/>
        <v>0</v>
      </c>
      <c r="U410" s="77" t="str">
        <f t="shared" si="16"/>
        <v>-</v>
      </c>
    </row>
    <row r="411" spans="1:21" x14ac:dyDescent="0.2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80">
        <f t="shared" si="15"/>
        <v>0</v>
      </c>
      <c r="U411" s="77" t="str">
        <f t="shared" si="16"/>
        <v>-</v>
      </c>
    </row>
    <row r="412" spans="1:21" x14ac:dyDescent="0.2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80">
        <f t="shared" si="15"/>
        <v>0</v>
      </c>
      <c r="U412" s="77" t="str">
        <f t="shared" si="16"/>
        <v>-</v>
      </c>
    </row>
    <row r="413" spans="1:21" x14ac:dyDescent="0.2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80">
        <f t="shared" si="15"/>
        <v>0</v>
      </c>
      <c r="U413" s="77" t="str">
        <f t="shared" si="16"/>
        <v>-</v>
      </c>
    </row>
    <row r="414" spans="1:21" x14ac:dyDescent="0.2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80">
        <f t="shared" si="15"/>
        <v>0</v>
      </c>
      <c r="U414" s="77" t="str">
        <f t="shared" si="16"/>
        <v>-</v>
      </c>
    </row>
    <row r="415" spans="1:21" x14ac:dyDescent="0.2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80">
        <f t="shared" si="15"/>
        <v>0</v>
      </c>
      <c r="U415" s="77" t="str">
        <f t="shared" si="16"/>
        <v>-</v>
      </c>
    </row>
    <row r="416" spans="1:21" x14ac:dyDescent="0.2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80">
        <f t="shared" si="15"/>
        <v>0</v>
      </c>
      <c r="U416" s="77" t="str">
        <f t="shared" si="16"/>
        <v>-</v>
      </c>
    </row>
    <row r="417" spans="1:21" x14ac:dyDescent="0.2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80">
        <f t="shared" si="15"/>
        <v>0</v>
      </c>
      <c r="U417" s="77" t="str">
        <f t="shared" si="16"/>
        <v>-</v>
      </c>
    </row>
    <row r="418" spans="1:21" x14ac:dyDescent="0.2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80">
        <f t="shared" si="15"/>
        <v>0</v>
      </c>
      <c r="U418" s="77" t="str">
        <f t="shared" si="16"/>
        <v>-</v>
      </c>
    </row>
    <row r="419" spans="1:21" x14ac:dyDescent="0.2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80">
        <f t="shared" si="15"/>
        <v>0</v>
      </c>
      <c r="U419" s="77" t="str">
        <f t="shared" si="16"/>
        <v>-</v>
      </c>
    </row>
    <row r="420" spans="1:21" x14ac:dyDescent="0.2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80">
        <f t="shared" si="15"/>
        <v>0</v>
      </c>
      <c r="U420" s="77" t="str">
        <f t="shared" si="16"/>
        <v>-</v>
      </c>
    </row>
    <row r="421" spans="1:21" x14ac:dyDescent="0.2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80">
        <f t="shared" si="15"/>
        <v>0</v>
      </c>
      <c r="U421" s="77" t="str">
        <f t="shared" si="16"/>
        <v>-</v>
      </c>
    </row>
    <row r="422" spans="1:21" x14ac:dyDescent="0.2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80">
        <f t="shared" si="15"/>
        <v>0</v>
      </c>
      <c r="U422" s="77" t="str">
        <f t="shared" si="16"/>
        <v>-</v>
      </c>
    </row>
    <row r="423" spans="1:21" x14ac:dyDescent="0.2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80">
        <f t="shared" si="15"/>
        <v>0</v>
      </c>
      <c r="U423" s="77" t="str">
        <f t="shared" si="16"/>
        <v>-</v>
      </c>
    </row>
    <row r="424" spans="1:21" x14ac:dyDescent="0.2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80">
        <f t="shared" si="15"/>
        <v>0</v>
      </c>
      <c r="U424" s="77" t="str">
        <f t="shared" si="16"/>
        <v>-</v>
      </c>
    </row>
    <row r="425" spans="1:21" x14ac:dyDescent="0.2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80">
        <f t="shared" si="15"/>
        <v>0</v>
      </c>
      <c r="U425" s="77" t="str">
        <f t="shared" si="16"/>
        <v>-</v>
      </c>
    </row>
    <row r="426" spans="1:21" x14ac:dyDescent="0.2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80">
        <f t="shared" si="15"/>
        <v>0</v>
      </c>
      <c r="U426" s="77" t="str">
        <f t="shared" si="16"/>
        <v>-</v>
      </c>
    </row>
    <row r="427" spans="1:21" x14ac:dyDescent="0.2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80">
        <f t="shared" si="15"/>
        <v>0</v>
      </c>
      <c r="U427" s="77" t="str">
        <f t="shared" si="16"/>
        <v>-</v>
      </c>
    </row>
    <row r="428" spans="1:21" x14ac:dyDescent="0.2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80">
        <f t="shared" si="15"/>
        <v>0</v>
      </c>
      <c r="U428" s="77" t="str">
        <f t="shared" si="16"/>
        <v>-</v>
      </c>
    </row>
    <row r="429" spans="1:21" x14ac:dyDescent="0.2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80">
        <f t="shared" si="15"/>
        <v>0</v>
      </c>
      <c r="U429" s="77" t="str">
        <f t="shared" si="16"/>
        <v>-</v>
      </c>
    </row>
    <row r="430" spans="1:21" x14ac:dyDescent="0.2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80">
        <f t="shared" si="15"/>
        <v>0</v>
      </c>
      <c r="U430" s="77" t="str">
        <f t="shared" si="16"/>
        <v>-</v>
      </c>
    </row>
    <row r="431" spans="1:21" x14ac:dyDescent="0.2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80">
        <f t="shared" si="15"/>
        <v>0</v>
      </c>
      <c r="U431" s="77" t="str">
        <f t="shared" si="16"/>
        <v>-</v>
      </c>
    </row>
    <row r="432" spans="1:21" x14ac:dyDescent="0.2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80">
        <f t="shared" si="15"/>
        <v>0</v>
      </c>
      <c r="U432" s="77" t="str">
        <f t="shared" si="16"/>
        <v>-</v>
      </c>
    </row>
    <row r="433" spans="1:21" x14ac:dyDescent="0.2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80">
        <f t="shared" si="15"/>
        <v>0</v>
      </c>
      <c r="U433" s="77" t="str">
        <f t="shared" si="16"/>
        <v>-</v>
      </c>
    </row>
    <row r="434" spans="1:21" x14ac:dyDescent="0.2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80">
        <f t="shared" si="15"/>
        <v>0</v>
      </c>
      <c r="U434" s="77" t="str">
        <f t="shared" si="16"/>
        <v>-</v>
      </c>
    </row>
    <row r="435" spans="1:21" x14ac:dyDescent="0.2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80">
        <f t="shared" si="15"/>
        <v>0</v>
      </c>
      <c r="U435" s="77" t="str">
        <f t="shared" si="16"/>
        <v>-</v>
      </c>
    </row>
    <row r="436" spans="1:21" x14ac:dyDescent="0.2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80">
        <f t="shared" si="15"/>
        <v>0</v>
      </c>
      <c r="U436" s="77" t="str">
        <f t="shared" si="16"/>
        <v>-</v>
      </c>
    </row>
    <row r="437" spans="1:21" x14ac:dyDescent="0.2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80">
        <f t="shared" ref="T437:T500" si="17">SUM(C437:Q437)+MAX(R437:S437)</f>
        <v>0</v>
      </c>
      <c r="U437" s="77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80">
        <f t="shared" si="17"/>
        <v>0</v>
      </c>
      <c r="U438" s="77" t="str">
        <f t="shared" si="18"/>
        <v>-</v>
      </c>
    </row>
    <row r="439" spans="1:21" x14ac:dyDescent="0.2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80">
        <f t="shared" si="17"/>
        <v>0</v>
      </c>
      <c r="U439" s="77" t="str">
        <f t="shared" si="18"/>
        <v>-</v>
      </c>
    </row>
    <row r="440" spans="1:21" x14ac:dyDescent="0.2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80">
        <f t="shared" si="17"/>
        <v>0</v>
      </c>
      <c r="U440" s="77" t="str">
        <f t="shared" si="18"/>
        <v>-</v>
      </c>
    </row>
    <row r="441" spans="1:21" x14ac:dyDescent="0.2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80">
        <f t="shared" si="17"/>
        <v>0</v>
      </c>
      <c r="U441" s="77" t="str">
        <f t="shared" si="18"/>
        <v>-</v>
      </c>
    </row>
    <row r="442" spans="1:21" x14ac:dyDescent="0.2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80">
        <f t="shared" si="17"/>
        <v>0</v>
      </c>
      <c r="U442" s="77" t="str">
        <f t="shared" si="18"/>
        <v>-</v>
      </c>
    </row>
    <row r="443" spans="1:21" x14ac:dyDescent="0.2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80">
        <f t="shared" si="17"/>
        <v>0</v>
      </c>
      <c r="U443" s="77" t="str">
        <f t="shared" si="18"/>
        <v>-</v>
      </c>
    </row>
    <row r="444" spans="1:21" x14ac:dyDescent="0.2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80">
        <f t="shared" si="17"/>
        <v>0</v>
      </c>
      <c r="U444" s="77" t="str">
        <f t="shared" si="18"/>
        <v>-</v>
      </c>
    </row>
    <row r="445" spans="1:21" x14ac:dyDescent="0.2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80">
        <f t="shared" si="17"/>
        <v>0</v>
      </c>
      <c r="U445" s="77" t="str">
        <f t="shared" si="18"/>
        <v>-</v>
      </c>
    </row>
    <row r="446" spans="1:21" x14ac:dyDescent="0.2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80">
        <f t="shared" si="17"/>
        <v>0</v>
      </c>
      <c r="U446" s="77" t="str">
        <f t="shared" si="18"/>
        <v>-</v>
      </c>
    </row>
    <row r="447" spans="1:21" x14ac:dyDescent="0.2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80">
        <f t="shared" si="17"/>
        <v>0</v>
      </c>
      <c r="U447" s="77" t="str">
        <f t="shared" si="18"/>
        <v>-</v>
      </c>
    </row>
    <row r="448" spans="1:21" x14ac:dyDescent="0.2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80">
        <f t="shared" si="17"/>
        <v>0</v>
      </c>
      <c r="U448" s="77" t="str">
        <f t="shared" si="18"/>
        <v>-</v>
      </c>
    </row>
    <row r="449" spans="1:21" x14ac:dyDescent="0.2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80">
        <f t="shared" si="17"/>
        <v>0</v>
      </c>
      <c r="U449" s="77" t="str">
        <f t="shared" si="18"/>
        <v>-</v>
      </c>
    </row>
    <row r="450" spans="1:21" x14ac:dyDescent="0.2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80">
        <f t="shared" si="17"/>
        <v>0</v>
      </c>
      <c r="U450" s="77" t="str">
        <f t="shared" si="18"/>
        <v>-</v>
      </c>
    </row>
    <row r="451" spans="1:21" x14ac:dyDescent="0.2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80">
        <f t="shared" si="17"/>
        <v>0</v>
      </c>
      <c r="U451" s="77" t="str">
        <f t="shared" si="18"/>
        <v>-</v>
      </c>
    </row>
    <row r="452" spans="1:21" x14ac:dyDescent="0.2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80">
        <f t="shared" si="17"/>
        <v>0</v>
      </c>
      <c r="U452" s="77" t="str">
        <f t="shared" si="18"/>
        <v>-</v>
      </c>
    </row>
    <row r="453" spans="1:21" x14ac:dyDescent="0.2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80">
        <f t="shared" si="17"/>
        <v>0</v>
      </c>
      <c r="U453" s="77" t="str">
        <f t="shared" si="18"/>
        <v>-</v>
      </c>
    </row>
    <row r="454" spans="1:21" x14ac:dyDescent="0.2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80">
        <f t="shared" si="17"/>
        <v>0</v>
      </c>
      <c r="U454" s="77" t="str">
        <f t="shared" si="18"/>
        <v>-</v>
      </c>
    </row>
    <row r="455" spans="1:21" x14ac:dyDescent="0.2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80">
        <f t="shared" si="17"/>
        <v>0</v>
      </c>
      <c r="U455" s="77" t="str">
        <f t="shared" si="18"/>
        <v>-</v>
      </c>
    </row>
    <row r="456" spans="1:21" x14ac:dyDescent="0.2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80">
        <f t="shared" si="17"/>
        <v>0</v>
      </c>
      <c r="U456" s="77" t="str">
        <f t="shared" si="18"/>
        <v>-</v>
      </c>
    </row>
    <row r="457" spans="1:21" x14ac:dyDescent="0.2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80">
        <f t="shared" si="17"/>
        <v>0</v>
      </c>
      <c r="U457" s="77" t="str">
        <f t="shared" si="18"/>
        <v>-</v>
      </c>
    </row>
    <row r="458" spans="1:21" x14ac:dyDescent="0.2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80">
        <f t="shared" si="17"/>
        <v>0</v>
      </c>
      <c r="U458" s="77" t="str">
        <f t="shared" si="18"/>
        <v>-</v>
      </c>
    </row>
    <row r="459" spans="1:21" x14ac:dyDescent="0.2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80">
        <f t="shared" si="17"/>
        <v>0</v>
      </c>
      <c r="U459" s="77" t="str">
        <f t="shared" si="18"/>
        <v>-</v>
      </c>
    </row>
    <row r="460" spans="1:21" x14ac:dyDescent="0.2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80">
        <f t="shared" si="17"/>
        <v>0</v>
      </c>
      <c r="U460" s="77" t="str">
        <f t="shared" si="18"/>
        <v>-</v>
      </c>
    </row>
    <row r="461" spans="1:21" x14ac:dyDescent="0.2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80">
        <f t="shared" si="17"/>
        <v>0</v>
      </c>
      <c r="U461" s="77" t="str">
        <f t="shared" si="18"/>
        <v>-</v>
      </c>
    </row>
    <row r="462" spans="1:21" x14ac:dyDescent="0.2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80">
        <f t="shared" si="17"/>
        <v>0</v>
      </c>
      <c r="U462" s="77" t="str">
        <f t="shared" si="18"/>
        <v>-</v>
      </c>
    </row>
    <row r="463" spans="1:21" x14ac:dyDescent="0.2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80">
        <f t="shared" si="17"/>
        <v>0</v>
      </c>
      <c r="U463" s="77" t="str">
        <f t="shared" si="18"/>
        <v>-</v>
      </c>
    </row>
    <row r="464" spans="1:21" x14ac:dyDescent="0.2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80">
        <f t="shared" si="17"/>
        <v>0</v>
      </c>
      <c r="U464" s="77" t="str">
        <f t="shared" si="18"/>
        <v>-</v>
      </c>
    </row>
    <row r="465" spans="1:21" x14ac:dyDescent="0.2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80">
        <f t="shared" si="17"/>
        <v>0</v>
      </c>
      <c r="U465" s="77" t="str">
        <f t="shared" si="18"/>
        <v>-</v>
      </c>
    </row>
    <row r="466" spans="1:21" x14ac:dyDescent="0.2">
      <c r="A466" s="88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80">
        <f t="shared" si="17"/>
        <v>0</v>
      </c>
      <c r="U466" s="77" t="str">
        <f t="shared" si="18"/>
        <v>-</v>
      </c>
    </row>
    <row r="467" spans="1:21" x14ac:dyDescent="0.2">
      <c r="A467" s="88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80">
        <f t="shared" si="17"/>
        <v>0</v>
      </c>
      <c r="U467" s="77" t="str">
        <f t="shared" si="18"/>
        <v>-</v>
      </c>
    </row>
    <row r="468" spans="1:21" x14ac:dyDescent="0.2">
      <c r="A468" s="88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80">
        <f t="shared" si="17"/>
        <v>0</v>
      </c>
      <c r="U468" s="77" t="str">
        <f t="shared" si="18"/>
        <v>-</v>
      </c>
    </row>
    <row r="469" spans="1:21" x14ac:dyDescent="0.2">
      <c r="A469" s="88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80">
        <f t="shared" si="17"/>
        <v>0</v>
      </c>
      <c r="U469" s="77" t="str">
        <f t="shared" si="18"/>
        <v>-</v>
      </c>
    </row>
    <row r="470" spans="1:21" x14ac:dyDescent="0.2">
      <c r="A470" s="88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80">
        <f t="shared" si="17"/>
        <v>0</v>
      </c>
      <c r="U470" s="77" t="str">
        <f t="shared" si="18"/>
        <v>-</v>
      </c>
    </row>
    <row r="471" spans="1:21" x14ac:dyDescent="0.2">
      <c r="A471" s="88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80">
        <f t="shared" si="17"/>
        <v>0</v>
      </c>
      <c r="U471" s="77" t="str">
        <f t="shared" si="18"/>
        <v>-</v>
      </c>
    </row>
    <row r="472" spans="1:21" x14ac:dyDescent="0.2">
      <c r="A472" s="88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80">
        <f t="shared" si="17"/>
        <v>0</v>
      </c>
      <c r="U472" s="77" t="str">
        <f t="shared" si="18"/>
        <v>-</v>
      </c>
    </row>
    <row r="473" spans="1:21" x14ac:dyDescent="0.2">
      <c r="A473" s="88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80">
        <f t="shared" si="17"/>
        <v>0</v>
      </c>
      <c r="U473" s="77" t="str">
        <f t="shared" si="18"/>
        <v>-</v>
      </c>
    </row>
    <row r="474" spans="1:21" x14ac:dyDescent="0.2">
      <c r="A474" s="88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80">
        <f t="shared" si="17"/>
        <v>0</v>
      </c>
      <c r="U474" s="77" t="str">
        <f t="shared" si="18"/>
        <v>-</v>
      </c>
    </row>
    <row r="475" spans="1:21" x14ac:dyDescent="0.2">
      <c r="A475" s="88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80">
        <f t="shared" si="17"/>
        <v>0</v>
      </c>
      <c r="U475" s="77" t="str">
        <f t="shared" si="18"/>
        <v>-</v>
      </c>
    </row>
    <row r="476" spans="1:21" x14ac:dyDescent="0.2">
      <c r="A476" s="88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80">
        <f t="shared" si="17"/>
        <v>0</v>
      </c>
      <c r="U476" s="77" t="str">
        <f t="shared" si="18"/>
        <v>-</v>
      </c>
    </row>
    <row r="477" spans="1:21" x14ac:dyDescent="0.2">
      <c r="A477" s="88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80">
        <f t="shared" si="17"/>
        <v>0</v>
      </c>
      <c r="U477" s="77" t="str">
        <f t="shared" si="18"/>
        <v>-</v>
      </c>
    </row>
    <row r="478" spans="1:21" x14ac:dyDescent="0.2">
      <c r="A478" s="88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80">
        <f t="shared" si="17"/>
        <v>0</v>
      </c>
      <c r="U478" s="77" t="str">
        <f t="shared" si="18"/>
        <v>-</v>
      </c>
    </row>
    <row r="479" spans="1:21" x14ac:dyDescent="0.2">
      <c r="A479" s="88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80">
        <f t="shared" si="17"/>
        <v>0</v>
      </c>
      <c r="U479" s="77" t="str">
        <f t="shared" si="18"/>
        <v>-</v>
      </c>
    </row>
    <row r="480" spans="1:21" x14ac:dyDescent="0.2">
      <c r="A480" s="88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80">
        <f t="shared" si="17"/>
        <v>0</v>
      </c>
      <c r="U480" s="77" t="str">
        <f t="shared" si="18"/>
        <v>-</v>
      </c>
    </row>
    <row r="481" spans="1:21" x14ac:dyDescent="0.2">
      <c r="A481" s="88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80">
        <f t="shared" si="17"/>
        <v>0</v>
      </c>
      <c r="U481" s="77" t="str">
        <f t="shared" si="18"/>
        <v>-</v>
      </c>
    </row>
    <row r="482" spans="1:21" x14ac:dyDescent="0.2">
      <c r="A482" s="88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80">
        <f t="shared" si="17"/>
        <v>0</v>
      </c>
      <c r="U482" s="77" t="str">
        <f t="shared" si="18"/>
        <v>-</v>
      </c>
    </row>
    <row r="483" spans="1:21" x14ac:dyDescent="0.2">
      <c r="A483" s="88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80">
        <f t="shared" si="17"/>
        <v>0</v>
      </c>
      <c r="U483" s="77" t="str">
        <f t="shared" si="18"/>
        <v>-</v>
      </c>
    </row>
    <row r="484" spans="1:21" x14ac:dyDescent="0.2">
      <c r="A484" s="88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80">
        <f t="shared" si="17"/>
        <v>0</v>
      </c>
      <c r="U484" s="77" t="str">
        <f t="shared" si="18"/>
        <v>-</v>
      </c>
    </row>
    <row r="485" spans="1:21" x14ac:dyDescent="0.2">
      <c r="A485" s="88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80">
        <f t="shared" si="17"/>
        <v>0</v>
      </c>
      <c r="U485" s="77" t="str">
        <f t="shared" si="18"/>
        <v>-</v>
      </c>
    </row>
    <row r="486" spans="1:21" x14ac:dyDescent="0.2">
      <c r="A486" s="88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80">
        <f t="shared" si="17"/>
        <v>0</v>
      </c>
      <c r="U486" s="77" t="str">
        <f t="shared" si="18"/>
        <v>-</v>
      </c>
    </row>
    <row r="487" spans="1:21" x14ac:dyDescent="0.2">
      <c r="A487" s="88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80">
        <f t="shared" si="17"/>
        <v>0</v>
      </c>
      <c r="U487" s="77" t="str">
        <f t="shared" si="18"/>
        <v>-</v>
      </c>
    </row>
    <row r="488" spans="1:21" x14ac:dyDescent="0.2">
      <c r="A488" s="88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80">
        <f t="shared" si="17"/>
        <v>0</v>
      </c>
      <c r="U488" s="77" t="str">
        <f t="shared" si="18"/>
        <v>-</v>
      </c>
    </row>
    <row r="489" spans="1:21" x14ac:dyDescent="0.2">
      <c r="A489" s="88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80">
        <f t="shared" si="17"/>
        <v>0</v>
      </c>
      <c r="U489" s="77" t="str">
        <f t="shared" si="18"/>
        <v>-</v>
      </c>
    </row>
    <row r="490" spans="1:21" x14ac:dyDescent="0.2">
      <c r="A490" s="88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80">
        <f t="shared" si="17"/>
        <v>0</v>
      </c>
      <c r="U490" s="77" t="str">
        <f t="shared" si="18"/>
        <v>-</v>
      </c>
    </row>
    <row r="491" spans="1:21" x14ac:dyDescent="0.2">
      <c r="A491" s="88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80">
        <f t="shared" si="17"/>
        <v>0</v>
      </c>
      <c r="U491" s="77" t="str">
        <f t="shared" si="18"/>
        <v>-</v>
      </c>
    </row>
    <row r="492" spans="1:21" x14ac:dyDescent="0.2">
      <c r="A492" s="88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80">
        <f t="shared" si="17"/>
        <v>0</v>
      </c>
      <c r="U492" s="77" t="str">
        <f t="shared" si="18"/>
        <v>-</v>
      </c>
    </row>
    <row r="493" spans="1:21" x14ac:dyDescent="0.2">
      <c r="A493" s="88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80">
        <f t="shared" si="17"/>
        <v>0</v>
      </c>
      <c r="U493" s="77" t="str">
        <f t="shared" si="18"/>
        <v>-</v>
      </c>
    </row>
    <row r="494" spans="1:21" x14ac:dyDescent="0.2">
      <c r="A494" s="88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80">
        <f t="shared" si="17"/>
        <v>0</v>
      </c>
      <c r="U494" s="77" t="str">
        <f t="shared" si="18"/>
        <v>-</v>
      </c>
    </row>
    <row r="495" spans="1:21" x14ac:dyDescent="0.2">
      <c r="A495" s="88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80">
        <f t="shared" si="17"/>
        <v>0</v>
      </c>
      <c r="U495" s="77" t="str">
        <f t="shared" si="18"/>
        <v>-</v>
      </c>
    </row>
    <row r="496" spans="1:21" x14ac:dyDescent="0.2">
      <c r="A496" s="88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80">
        <f t="shared" si="17"/>
        <v>0</v>
      </c>
      <c r="U496" s="77" t="str">
        <f t="shared" si="18"/>
        <v>-</v>
      </c>
    </row>
    <row r="497" spans="1:21" x14ac:dyDescent="0.2">
      <c r="A497" s="88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80">
        <f t="shared" si="17"/>
        <v>0</v>
      </c>
      <c r="U497" s="77" t="str">
        <f t="shared" si="18"/>
        <v>-</v>
      </c>
    </row>
    <row r="498" spans="1:21" x14ac:dyDescent="0.2">
      <c r="A498" s="88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80">
        <f t="shared" si="17"/>
        <v>0</v>
      </c>
      <c r="U498" s="77" t="str">
        <f t="shared" si="18"/>
        <v>-</v>
      </c>
    </row>
    <row r="499" spans="1:21" x14ac:dyDescent="0.2">
      <c r="A499" s="88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80">
        <f t="shared" si="17"/>
        <v>0</v>
      </c>
      <c r="U499" s="77" t="str">
        <f t="shared" si="18"/>
        <v>-</v>
      </c>
    </row>
    <row r="500" spans="1:21" x14ac:dyDescent="0.2">
      <c r="A500" s="88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0">
        <f t="shared" si="17"/>
        <v>0</v>
      </c>
      <c r="U500" s="77" t="str">
        <f t="shared" si="18"/>
        <v>-</v>
      </c>
    </row>
    <row r="501" spans="1:21" x14ac:dyDescent="0.2">
      <c r="A501" s="88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80">
        <f t="shared" ref="T501:T564" si="19">SUM(C501:Q501)+MAX(R501:S501)</f>
        <v>0</v>
      </c>
      <c r="U501" s="77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8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80">
        <f t="shared" si="19"/>
        <v>0</v>
      </c>
      <c r="U502" s="77" t="str">
        <f t="shared" si="20"/>
        <v>-</v>
      </c>
    </row>
    <row r="503" spans="1:21" x14ac:dyDescent="0.2">
      <c r="A503" s="88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80">
        <f t="shared" si="19"/>
        <v>0</v>
      </c>
      <c r="U503" s="77" t="str">
        <f t="shared" si="20"/>
        <v>-</v>
      </c>
    </row>
    <row r="504" spans="1:21" x14ac:dyDescent="0.2">
      <c r="A504" s="88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80">
        <f t="shared" si="19"/>
        <v>0</v>
      </c>
      <c r="U504" s="77" t="str">
        <f t="shared" si="20"/>
        <v>-</v>
      </c>
    </row>
    <row r="505" spans="1:21" x14ac:dyDescent="0.2">
      <c r="A505" s="88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80">
        <f t="shared" si="19"/>
        <v>0</v>
      </c>
      <c r="U505" s="77" t="str">
        <f t="shared" si="20"/>
        <v>-</v>
      </c>
    </row>
    <row r="506" spans="1:21" x14ac:dyDescent="0.2">
      <c r="A506" s="88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80">
        <f t="shared" si="19"/>
        <v>0</v>
      </c>
      <c r="U506" s="77" t="str">
        <f t="shared" si="20"/>
        <v>-</v>
      </c>
    </row>
    <row r="507" spans="1:21" x14ac:dyDescent="0.2">
      <c r="A507" s="88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80">
        <f t="shared" si="19"/>
        <v>0</v>
      </c>
      <c r="U507" s="77" t="str">
        <f t="shared" si="20"/>
        <v>-</v>
      </c>
    </row>
    <row r="508" spans="1:21" x14ac:dyDescent="0.2">
      <c r="A508" s="88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80">
        <f t="shared" si="19"/>
        <v>0</v>
      </c>
      <c r="U508" s="77" t="str">
        <f t="shared" si="20"/>
        <v>-</v>
      </c>
    </row>
    <row r="509" spans="1:21" x14ac:dyDescent="0.2">
      <c r="A509" s="88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80">
        <f t="shared" si="19"/>
        <v>0</v>
      </c>
      <c r="U509" s="77" t="str">
        <f t="shared" si="20"/>
        <v>-</v>
      </c>
    </row>
    <row r="510" spans="1:21" x14ac:dyDescent="0.2">
      <c r="A510" s="8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80">
        <f t="shared" si="19"/>
        <v>0</v>
      </c>
      <c r="U510" s="77" t="str">
        <f t="shared" si="20"/>
        <v>-</v>
      </c>
    </row>
    <row r="511" spans="1:21" x14ac:dyDescent="0.2">
      <c r="A511" s="88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80">
        <f t="shared" si="19"/>
        <v>0</v>
      </c>
      <c r="U511" s="77" t="str">
        <f t="shared" si="20"/>
        <v>-</v>
      </c>
    </row>
    <row r="512" spans="1:21" x14ac:dyDescent="0.2">
      <c r="A512" s="88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80">
        <f t="shared" si="19"/>
        <v>0</v>
      </c>
      <c r="U512" s="77" t="str">
        <f t="shared" si="20"/>
        <v>-</v>
      </c>
    </row>
    <row r="513" spans="1:21" x14ac:dyDescent="0.2">
      <c r="A513" s="88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80">
        <f t="shared" si="19"/>
        <v>0</v>
      </c>
      <c r="U513" s="77" t="str">
        <f t="shared" si="20"/>
        <v>-</v>
      </c>
    </row>
    <row r="514" spans="1:21" x14ac:dyDescent="0.2">
      <c r="A514" s="88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80">
        <f t="shared" si="19"/>
        <v>0</v>
      </c>
      <c r="U514" s="77" t="str">
        <f t="shared" si="20"/>
        <v>-</v>
      </c>
    </row>
    <row r="515" spans="1:21" x14ac:dyDescent="0.2">
      <c r="A515" s="88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80">
        <f t="shared" si="19"/>
        <v>0</v>
      </c>
      <c r="U515" s="77" t="str">
        <f t="shared" si="20"/>
        <v>-</v>
      </c>
    </row>
    <row r="516" spans="1:21" x14ac:dyDescent="0.2">
      <c r="A516" s="88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80">
        <f t="shared" si="19"/>
        <v>0</v>
      </c>
      <c r="U516" s="77" t="str">
        <f t="shared" si="20"/>
        <v>-</v>
      </c>
    </row>
    <row r="517" spans="1:21" x14ac:dyDescent="0.2">
      <c r="A517" s="88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80">
        <f t="shared" si="19"/>
        <v>0</v>
      </c>
      <c r="U517" s="77" t="str">
        <f t="shared" si="20"/>
        <v>-</v>
      </c>
    </row>
    <row r="518" spans="1:21" x14ac:dyDescent="0.2">
      <c r="A518" s="88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80">
        <f t="shared" si="19"/>
        <v>0</v>
      </c>
      <c r="U518" s="77" t="str">
        <f t="shared" si="20"/>
        <v>-</v>
      </c>
    </row>
    <row r="519" spans="1:21" x14ac:dyDescent="0.2">
      <c r="A519" s="88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80">
        <f t="shared" si="19"/>
        <v>0</v>
      </c>
      <c r="U519" s="77" t="str">
        <f t="shared" si="20"/>
        <v>-</v>
      </c>
    </row>
    <row r="520" spans="1:21" x14ac:dyDescent="0.2">
      <c r="A520" s="88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80">
        <f t="shared" si="19"/>
        <v>0</v>
      </c>
      <c r="U520" s="77" t="str">
        <f t="shared" si="20"/>
        <v>-</v>
      </c>
    </row>
    <row r="521" spans="1:21" x14ac:dyDescent="0.2">
      <c r="A521" s="88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80">
        <f t="shared" si="19"/>
        <v>0</v>
      </c>
      <c r="U521" s="77" t="str">
        <f t="shared" si="20"/>
        <v>-</v>
      </c>
    </row>
    <row r="522" spans="1:21" x14ac:dyDescent="0.2">
      <c r="A522" s="88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80">
        <f t="shared" si="19"/>
        <v>0</v>
      </c>
      <c r="U522" s="77" t="str">
        <f t="shared" si="20"/>
        <v>-</v>
      </c>
    </row>
    <row r="523" spans="1:21" x14ac:dyDescent="0.2">
      <c r="A523" s="88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80">
        <f t="shared" si="19"/>
        <v>0</v>
      </c>
      <c r="U523" s="77" t="str">
        <f t="shared" si="20"/>
        <v>-</v>
      </c>
    </row>
    <row r="524" spans="1:21" x14ac:dyDescent="0.2">
      <c r="A524" s="88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80">
        <f t="shared" si="19"/>
        <v>0</v>
      </c>
      <c r="U524" s="77" t="str">
        <f t="shared" si="20"/>
        <v>-</v>
      </c>
    </row>
    <row r="525" spans="1:21" x14ac:dyDescent="0.2">
      <c r="A525" s="88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80">
        <f t="shared" si="19"/>
        <v>0</v>
      </c>
      <c r="U525" s="77" t="str">
        <f t="shared" si="20"/>
        <v>-</v>
      </c>
    </row>
    <row r="526" spans="1:21" x14ac:dyDescent="0.2">
      <c r="A526" s="88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80">
        <f t="shared" si="19"/>
        <v>0</v>
      </c>
      <c r="U526" s="77" t="str">
        <f t="shared" si="20"/>
        <v>-</v>
      </c>
    </row>
    <row r="527" spans="1:21" x14ac:dyDescent="0.2">
      <c r="A527" s="88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80">
        <f t="shared" si="19"/>
        <v>0</v>
      </c>
      <c r="U527" s="77" t="str">
        <f t="shared" si="20"/>
        <v>-</v>
      </c>
    </row>
    <row r="528" spans="1:21" x14ac:dyDescent="0.2">
      <c r="A528" s="88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80">
        <f t="shared" si="19"/>
        <v>0</v>
      </c>
      <c r="U528" s="77" t="str">
        <f t="shared" si="20"/>
        <v>-</v>
      </c>
    </row>
    <row r="529" spans="1:21" x14ac:dyDescent="0.2">
      <c r="A529" s="88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80">
        <f t="shared" si="19"/>
        <v>0</v>
      </c>
      <c r="U529" s="77" t="str">
        <f t="shared" si="20"/>
        <v>-</v>
      </c>
    </row>
    <row r="530" spans="1:21" x14ac:dyDescent="0.2">
      <c r="A530" s="88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80">
        <f t="shared" si="19"/>
        <v>0</v>
      </c>
      <c r="U530" s="77" t="str">
        <f t="shared" si="20"/>
        <v>-</v>
      </c>
    </row>
    <row r="531" spans="1:21" x14ac:dyDescent="0.2">
      <c r="A531" s="88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80">
        <f t="shared" si="19"/>
        <v>0</v>
      </c>
      <c r="U531" s="77" t="str">
        <f t="shared" si="20"/>
        <v>-</v>
      </c>
    </row>
    <row r="532" spans="1:21" x14ac:dyDescent="0.2">
      <c r="A532" s="88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80">
        <f t="shared" si="19"/>
        <v>0</v>
      </c>
      <c r="U532" s="77" t="str">
        <f t="shared" si="20"/>
        <v>-</v>
      </c>
    </row>
    <row r="533" spans="1:21" x14ac:dyDescent="0.2">
      <c r="A533" s="88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80">
        <f t="shared" si="19"/>
        <v>0</v>
      </c>
      <c r="U533" s="77" t="str">
        <f t="shared" si="20"/>
        <v>-</v>
      </c>
    </row>
    <row r="534" spans="1:21" x14ac:dyDescent="0.2">
      <c r="A534" s="88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80">
        <f t="shared" si="19"/>
        <v>0</v>
      </c>
      <c r="U534" s="77" t="str">
        <f t="shared" si="20"/>
        <v>-</v>
      </c>
    </row>
    <row r="535" spans="1:21" x14ac:dyDescent="0.2">
      <c r="A535" s="88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80">
        <f t="shared" si="19"/>
        <v>0</v>
      </c>
      <c r="U535" s="77" t="str">
        <f t="shared" si="20"/>
        <v>-</v>
      </c>
    </row>
    <row r="536" spans="1:21" x14ac:dyDescent="0.2">
      <c r="A536" s="88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80">
        <f t="shared" si="19"/>
        <v>0</v>
      </c>
      <c r="U536" s="77" t="str">
        <f t="shared" si="20"/>
        <v>-</v>
      </c>
    </row>
    <row r="537" spans="1:21" x14ac:dyDescent="0.2">
      <c r="A537" s="88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80">
        <f t="shared" si="19"/>
        <v>0</v>
      </c>
      <c r="U537" s="77" t="str">
        <f t="shared" si="20"/>
        <v>-</v>
      </c>
    </row>
    <row r="538" spans="1:21" x14ac:dyDescent="0.2">
      <c r="A538" s="88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80">
        <f t="shared" si="19"/>
        <v>0</v>
      </c>
      <c r="U538" s="77" t="str">
        <f t="shared" si="20"/>
        <v>-</v>
      </c>
    </row>
    <row r="539" spans="1:21" x14ac:dyDescent="0.2">
      <c r="A539" s="88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80">
        <f t="shared" si="19"/>
        <v>0</v>
      </c>
      <c r="U539" s="77" t="str">
        <f t="shared" si="20"/>
        <v>-</v>
      </c>
    </row>
    <row r="540" spans="1:21" x14ac:dyDescent="0.2">
      <c r="A540" s="88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80">
        <f t="shared" si="19"/>
        <v>0</v>
      </c>
      <c r="U540" s="77" t="str">
        <f t="shared" si="20"/>
        <v>-</v>
      </c>
    </row>
    <row r="541" spans="1:21" x14ac:dyDescent="0.2">
      <c r="A541" s="8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80">
        <f t="shared" si="19"/>
        <v>0</v>
      </c>
      <c r="U541" s="77" t="str">
        <f t="shared" si="20"/>
        <v>-</v>
      </c>
    </row>
    <row r="542" spans="1:21" x14ac:dyDescent="0.2">
      <c r="A542" s="88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80">
        <f t="shared" si="19"/>
        <v>0</v>
      </c>
      <c r="U542" s="77" t="str">
        <f t="shared" si="20"/>
        <v>-</v>
      </c>
    </row>
    <row r="543" spans="1:21" x14ac:dyDescent="0.2">
      <c r="A543" s="88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80">
        <f t="shared" si="19"/>
        <v>0</v>
      </c>
      <c r="U543" s="77" t="str">
        <f t="shared" si="20"/>
        <v>-</v>
      </c>
    </row>
    <row r="544" spans="1:21" x14ac:dyDescent="0.2">
      <c r="A544" s="88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80">
        <f t="shared" si="19"/>
        <v>0</v>
      </c>
      <c r="U544" s="77" t="str">
        <f t="shared" si="20"/>
        <v>-</v>
      </c>
    </row>
    <row r="545" spans="1:21" x14ac:dyDescent="0.2">
      <c r="A545" s="88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80">
        <f t="shared" si="19"/>
        <v>0</v>
      </c>
      <c r="U545" s="77" t="str">
        <f t="shared" si="20"/>
        <v>-</v>
      </c>
    </row>
    <row r="546" spans="1:21" x14ac:dyDescent="0.2">
      <c r="A546" s="88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80">
        <f t="shared" si="19"/>
        <v>0</v>
      </c>
      <c r="U546" s="77" t="str">
        <f t="shared" si="20"/>
        <v>-</v>
      </c>
    </row>
    <row r="547" spans="1:21" x14ac:dyDescent="0.2">
      <c r="A547" s="88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80">
        <f t="shared" si="19"/>
        <v>0</v>
      </c>
      <c r="U547" s="77" t="str">
        <f t="shared" si="20"/>
        <v>-</v>
      </c>
    </row>
    <row r="548" spans="1:21" x14ac:dyDescent="0.2">
      <c r="A548" s="88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80">
        <f t="shared" si="19"/>
        <v>0</v>
      </c>
      <c r="U548" s="77" t="str">
        <f t="shared" si="20"/>
        <v>-</v>
      </c>
    </row>
    <row r="549" spans="1:21" x14ac:dyDescent="0.2">
      <c r="A549" s="88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80">
        <f t="shared" si="19"/>
        <v>0</v>
      </c>
      <c r="U549" s="77" t="str">
        <f t="shared" si="20"/>
        <v>-</v>
      </c>
    </row>
    <row r="550" spans="1:21" x14ac:dyDescent="0.2">
      <c r="A550" s="88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80">
        <f t="shared" si="19"/>
        <v>0</v>
      </c>
      <c r="U550" s="77" t="str">
        <f t="shared" si="20"/>
        <v>-</v>
      </c>
    </row>
    <row r="551" spans="1:21" x14ac:dyDescent="0.2">
      <c r="A551" s="88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80">
        <f t="shared" si="19"/>
        <v>0</v>
      </c>
      <c r="U551" s="77" t="str">
        <f t="shared" si="20"/>
        <v>-</v>
      </c>
    </row>
    <row r="552" spans="1:21" x14ac:dyDescent="0.2">
      <c r="A552" s="88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80">
        <f t="shared" si="19"/>
        <v>0</v>
      </c>
      <c r="U552" s="77" t="str">
        <f t="shared" si="20"/>
        <v>-</v>
      </c>
    </row>
    <row r="553" spans="1:21" x14ac:dyDescent="0.2">
      <c r="A553" s="88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80">
        <f t="shared" si="19"/>
        <v>0</v>
      </c>
      <c r="U553" s="77" t="str">
        <f t="shared" si="20"/>
        <v>-</v>
      </c>
    </row>
    <row r="554" spans="1:21" x14ac:dyDescent="0.2">
      <c r="A554" s="88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80">
        <f t="shared" si="19"/>
        <v>0</v>
      </c>
      <c r="U554" s="77" t="str">
        <f t="shared" si="20"/>
        <v>-</v>
      </c>
    </row>
    <row r="555" spans="1:21" x14ac:dyDescent="0.2">
      <c r="A555" s="88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80">
        <f t="shared" si="19"/>
        <v>0</v>
      </c>
      <c r="U555" s="77" t="str">
        <f t="shared" si="20"/>
        <v>-</v>
      </c>
    </row>
    <row r="556" spans="1:21" x14ac:dyDescent="0.2">
      <c r="A556" s="88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80">
        <f t="shared" si="19"/>
        <v>0</v>
      </c>
      <c r="U556" s="77" t="str">
        <f t="shared" si="20"/>
        <v>-</v>
      </c>
    </row>
    <row r="557" spans="1:21" x14ac:dyDescent="0.2">
      <c r="A557" s="88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80">
        <f t="shared" si="19"/>
        <v>0</v>
      </c>
      <c r="U557" s="77" t="str">
        <f t="shared" si="20"/>
        <v>-</v>
      </c>
    </row>
    <row r="558" spans="1:21" x14ac:dyDescent="0.2">
      <c r="A558" s="88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80">
        <f t="shared" si="19"/>
        <v>0</v>
      </c>
      <c r="U558" s="77" t="str">
        <f t="shared" si="20"/>
        <v>-</v>
      </c>
    </row>
    <row r="559" spans="1:21" x14ac:dyDescent="0.2">
      <c r="A559" s="88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80">
        <f t="shared" si="19"/>
        <v>0</v>
      </c>
      <c r="U559" s="77" t="str">
        <f t="shared" si="20"/>
        <v>-</v>
      </c>
    </row>
    <row r="560" spans="1:21" x14ac:dyDescent="0.2">
      <c r="A560" s="88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80">
        <f t="shared" si="19"/>
        <v>0</v>
      </c>
      <c r="U560" s="77" t="str">
        <f t="shared" si="20"/>
        <v>-</v>
      </c>
    </row>
    <row r="561" spans="1:21" x14ac:dyDescent="0.2">
      <c r="A561" s="88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80">
        <f t="shared" si="19"/>
        <v>0</v>
      </c>
      <c r="U561" s="77" t="str">
        <f t="shared" si="20"/>
        <v>-</v>
      </c>
    </row>
    <row r="562" spans="1:21" x14ac:dyDescent="0.2">
      <c r="A562" s="88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80">
        <f t="shared" si="19"/>
        <v>0</v>
      </c>
      <c r="U562" s="77" t="str">
        <f t="shared" si="20"/>
        <v>-</v>
      </c>
    </row>
    <row r="563" spans="1:21" x14ac:dyDescent="0.2">
      <c r="A563" s="88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80">
        <f t="shared" si="19"/>
        <v>0</v>
      </c>
      <c r="U563" s="77" t="str">
        <f t="shared" si="20"/>
        <v>-</v>
      </c>
    </row>
    <row r="564" spans="1:21" x14ac:dyDescent="0.2">
      <c r="A564" s="88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80">
        <f t="shared" si="19"/>
        <v>0</v>
      </c>
      <c r="U564" s="77" t="str">
        <f t="shared" si="20"/>
        <v>-</v>
      </c>
    </row>
    <row r="565" spans="1:21" x14ac:dyDescent="0.2">
      <c r="A565" s="88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80">
        <f>SUM(C565:Q565)+MAX(R565:S565)</f>
        <v>0</v>
      </c>
      <c r="U565" s="77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47:Y47"/>
    <mergeCell ref="W42:Y42"/>
    <mergeCell ref="W45:Y45"/>
    <mergeCell ref="W46:Y46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8:Y8"/>
    <mergeCell ref="W19:Y19"/>
    <mergeCell ref="W9:Y9"/>
    <mergeCell ref="W10:Y10"/>
    <mergeCell ref="W11:Y11"/>
    <mergeCell ref="W20:Y20"/>
    <mergeCell ref="W21:Y21"/>
    <mergeCell ref="W15:Y15"/>
    <mergeCell ref="W17:Y17"/>
    <mergeCell ref="W12:Y12"/>
    <mergeCell ref="W18:Y18"/>
    <mergeCell ref="W16:Y16"/>
    <mergeCell ref="W13:Y13"/>
    <mergeCell ref="W14:Y14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&amp;D&amp;RPredmetni nastavnik:    __________________</oddFooter>
  </headerFooter>
  <rowBreaks count="4" manualBreakCount="4">
    <brk id="37" max="16383" man="1"/>
    <brk id="66" max="16383" man="1"/>
    <brk id="95" max="21" man="1"/>
    <brk id="109" max="21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13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 xml:space="preserve">STUDIJSKI PROGRAM: Brodomašinstvo 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Milorad-Mišo Burić</v>
      </c>
      <c r="E4" s="54"/>
    </row>
    <row r="5" spans="1:6" s="6" customFormat="1" x14ac:dyDescent="0.2">
      <c r="A5" s="55" t="str">
        <f>Evidencija!A4</f>
        <v>PREDMET: Brodska prekrcajna sredstva</v>
      </c>
      <c r="B5" s="3"/>
      <c r="C5" s="5"/>
      <c r="D5" s="5" t="str">
        <f>Evidencija!F4</f>
        <v>ECTS kredita: 6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8" t="s">
        <v>14</v>
      </c>
      <c r="B7" s="151" t="s">
        <v>19</v>
      </c>
      <c r="C7" s="156" t="s">
        <v>15</v>
      </c>
      <c r="D7" s="157"/>
      <c r="E7" s="145" t="s">
        <v>16</v>
      </c>
    </row>
    <row r="8" spans="1:6" s="9" customFormat="1" ht="12.75" customHeight="1" thickBot="1" x14ac:dyDescent="0.25">
      <c r="A8" s="149"/>
      <c r="B8" s="152"/>
      <c r="C8" s="154" t="s">
        <v>17</v>
      </c>
      <c r="D8" s="155" t="s">
        <v>18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3" t="str">
        <f>Evidencija!A9</f>
        <v>1 / 16</v>
      </c>
      <c r="B10" s="44" t="str">
        <f>Evidencija!B9</f>
        <v>Marić Srđan</v>
      </c>
      <c r="C10" s="45">
        <f>IF(SUM(Evidencija!C9:Q9)=0,"-",SUM(Evidencija!C9:Q9))</f>
        <v>74</v>
      </c>
      <c r="D10" s="46">
        <f>IF(SUM(Evidencija!R9:S9)=0,"-",MAX(Evidencija!R9:S9))</f>
        <v>22</v>
      </c>
      <c r="E10" s="47" t="str">
        <f>Evidencija!U9</f>
        <v>A</v>
      </c>
      <c r="F10" s="10"/>
    </row>
    <row r="11" spans="1:6" x14ac:dyDescent="0.2">
      <c r="A11" s="43" t="str">
        <f>Evidencija!A10</f>
        <v>4 / 16</v>
      </c>
      <c r="B11" s="44" t="str">
        <f>Evidencija!B10</f>
        <v>Đurović Miloš</v>
      </c>
      <c r="C11" s="45">
        <f>IF(SUM(Evidencija!C10:Q10)=0,"-",SUM(Evidencija!C10:Q10))</f>
        <v>45</v>
      </c>
      <c r="D11" s="46">
        <f>IF(SUM(Evidencija!R10:S10)=0,"-",MAX(Evidencija!R10:S10))</f>
        <v>10</v>
      </c>
      <c r="E11" s="47" t="str">
        <f>Evidencija!U10</f>
        <v>E</v>
      </c>
      <c r="F11" s="10"/>
    </row>
    <row r="12" spans="1:6" x14ac:dyDescent="0.2">
      <c r="A12" s="43" t="str">
        <f>Evidencija!A11</f>
        <v>5 / 16</v>
      </c>
      <c r="B12" s="44" t="str">
        <f>Evidencija!B11</f>
        <v>Vuković Darko</v>
      </c>
      <c r="C12" s="45">
        <f>IF(SUM(Evidencija!C11:Q11)=0,"-",SUM(Evidencija!C11:Q11))</f>
        <v>54</v>
      </c>
      <c r="D12" s="46" t="str">
        <f>IF(SUM(Evidencija!R11:S11)=0,"-",MAX(Evidencija!R11:S11))</f>
        <v>-</v>
      </c>
      <c r="E12" s="47" t="str">
        <f>Evidencija!U11</f>
        <v>E</v>
      </c>
      <c r="F12" s="10"/>
    </row>
    <row r="13" spans="1:6" x14ac:dyDescent="0.2">
      <c r="A13" s="43" t="str">
        <f>Evidencija!A12</f>
        <v>6 / 16</v>
      </c>
      <c r="B13" s="44" t="str">
        <f>Evidencija!B12</f>
        <v>Živković Miloš</v>
      </c>
      <c r="C13" s="45">
        <f>IF(SUM(Evidencija!C12:Q12)=0,"-",SUM(Evidencija!C12:Q12))</f>
        <v>57</v>
      </c>
      <c r="D13" s="46" t="str">
        <f>IF(SUM(Evidencija!R12:S12)=0,"-",MAX(Evidencija!R12:S12))</f>
        <v>-</v>
      </c>
      <c r="E13" s="47" t="str">
        <f>Evidencija!U12</f>
        <v>E</v>
      </c>
      <c r="F13" s="10"/>
    </row>
    <row r="14" spans="1:6" x14ac:dyDescent="0.2">
      <c r="A14" s="43" t="str">
        <f>Evidencija!A13</f>
        <v>8 / 16</v>
      </c>
      <c r="B14" s="44" t="str">
        <f>Evidencija!B13</f>
        <v>Milić Filip</v>
      </c>
      <c r="C14" s="45">
        <f>IF(SUM(Evidencija!C13:Q13)=0,"-",SUM(Evidencija!C13:Q13))</f>
        <v>17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10 / 16</v>
      </c>
      <c r="B15" s="44" t="str">
        <f>Evidencija!B14</f>
        <v>Matijašević Nemanja</v>
      </c>
      <c r="C15" s="45">
        <f>IF(SUM(Evidencija!C14:Q14)=0,"-",SUM(Evidencija!C14:Q14))</f>
        <v>8</v>
      </c>
      <c r="D15" s="46" t="str">
        <f>IF(SUM(Evidencija!R14:S14)=0,"-",MAX(Evidencija!R14:S14))</f>
        <v>-</v>
      </c>
      <c r="E15" s="47" t="str">
        <f>Evidencija!U14</f>
        <v>F</v>
      </c>
      <c r="F15" s="10"/>
    </row>
    <row r="16" spans="1:6" x14ac:dyDescent="0.2">
      <c r="A16" s="43" t="str">
        <f>Evidencija!A15</f>
        <v>11 / 16</v>
      </c>
      <c r="B16" s="44" t="str">
        <f>Evidencija!B15</f>
        <v>Ljutica Petar</v>
      </c>
      <c r="C16" s="45">
        <f>IF(SUM(Evidencija!C15:Q15)=0,"-",SUM(Evidencija!C15:Q15))</f>
        <v>66</v>
      </c>
      <c r="D16" s="46" t="str">
        <f>IF(SUM(Evidencija!R15:S15)=0,"-",MAX(Evidencija!R15:S15))</f>
        <v>-</v>
      </c>
      <c r="E16" s="47" t="str">
        <f>Evidencija!U15</f>
        <v>D</v>
      </c>
      <c r="F16" s="10"/>
    </row>
    <row r="17" spans="1:6" x14ac:dyDescent="0.2">
      <c r="A17" s="43" t="str">
        <f>Evidencija!A16</f>
        <v>13 / 16</v>
      </c>
      <c r="B17" s="44" t="str">
        <f>Evidencija!B16</f>
        <v>Marvučić  Nikola</v>
      </c>
      <c r="C17" s="45">
        <f>IF(SUM(Evidencija!C16:Q16)=0,"-",SUM(Evidencija!C16:Q16))</f>
        <v>35</v>
      </c>
      <c r="D17" s="46">
        <f>IF(SUM(Evidencija!R16:S16)=0,"-",MAX(Evidencija!R16:S16))</f>
        <v>20</v>
      </c>
      <c r="E17" s="47" t="str">
        <f>Evidencija!U16</f>
        <v>E</v>
      </c>
      <c r="F17" s="10"/>
    </row>
    <row r="18" spans="1:6" x14ac:dyDescent="0.2">
      <c r="A18" s="43" t="str">
        <f>Evidencija!A17</f>
        <v>17 / 16</v>
      </c>
      <c r="B18" s="44" t="str">
        <f>Evidencija!B17</f>
        <v>Milinović Vladimir</v>
      </c>
      <c r="C18" s="45">
        <f>IF(SUM(Evidencija!C17:Q17)=0,"-",SUM(Evidencija!C17:Q17))</f>
        <v>56</v>
      </c>
      <c r="D18" s="46" t="str">
        <f>IF(SUM(Evidencija!R17:S17)=0,"-",MAX(Evidencija!R17:S17))</f>
        <v>-</v>
      </c>
      <c r="E18" s="47" t="str">
        <f>Evidencija!U17</f>
        <v>E</v>
      </c>
      <c r="F18" s="10"/>
    </row>
    <row r="19" spans="1:6" x14ac:dyDescent="0.2">
      <c r="A19" s="43" t="str">
        <f>Evidencija!A18</f>
        <v>18 / 16</v>
      </c>
      <c r="B19" s="44" t="str">
        <f>Evidencija!B18</f>
        <v>Božović Luka</v>
      </c>
      <c r="C19" s="45">
        <f>IF(SUM(Evidencija!C18:Q18)=0,"-",SUM(Evidencija!C18:Q18))</f>
        <v>23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20 / 16</v>
      </c>
      <c r="B20" s="44" t="str">
        <f>Evidencija!B19</f>
        <v>Vujović Nikola</v>
      </c>
      <c r="C20" s="45" t="str">
        <f>IF(SUM(Evidencija!C19:Q19)=0,"-",SUM(Evidencija!C19:Q19))</f>
        <v>-</v>
      </c>
      <c r="D20" s="46" t="str">
        <f>IF(SUM(Evidencija!R19:S19)=0,"-",MAX(Evidencija!R19:S19))</f>
        <v>-</v>
      </c>
      <c r="E20" s="47" t="str">
        <f>Evidencija!U19</f>
        <v>-</v>
      </c>
      <c r="F20" s="10"/>
    </row>
    <row r="21" spans="1:6" x14ac:dyDescent="0.2">
      <c r="A21" s="43" t="str">
        <f>Evidencija!A20</f>
        <v>21 / 16</v>
      </c>
      <c r="B21" s="44" t="str">
        <f>Evidencija!B20</f>
        <v>Drinčić Stefan</v>
      </c>
      <c r="C21" s="45">
        <f>IF(SUM(Evidencija!C20:Q20)=0,"-",SUM(Evidencija!C20:Q20))</f>
        <v>43</v>
      </c>
      <c r="D21" s="46">
        <f>IF(SUM(Evidencija!R20:S20)=0,"-",MAX(Evidencija!R20:S20))</f>
        <v>8</v>
      </c>
      <c r="E21" s="47" t="str">
        <f>Evidencija!U20</f>
        <v>E</v>
      </c>
      <c r="F21" s="10"/>
    </row>
    <row r="22" spans="1:6" x14ac:dyDescent="0.2">
      <c r="A22" s="43" t="str">
        <f>Evidencija!A21</f>
        <v>22 / 16</v>
      </c>
      <c r="B22" s="44" t="str">
        <f>Evidencija!B21</f>
        <v>Dabetić Blažo</v>
      </c>
      <c r="C22" s="45">
        <f>IF(SUM(Evidencija!C21:Q21)=0,"-",SUM(Evidencija!C21:Q21))</f>
        <v>6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24 / 16</v>
      </c>
      <c r="B23" s="44" t="str">
        <f>Evidencija!B22</f>
        <v>Đozović Damir</v>
      </c>
      <c r="C23" s="45">
        <f>IF(SUM(Evidencija!C22:Q22)=0,"-",SUM(Evidencija!C22:Q22))</f>
        <v>25</v>
      </c>
      <c r="D23" s="46">
        <f>IF(SUM(Evidencija!R22:S22)=0,"-",MAX(Evidencija!R22:S22))</f>
        <v>18</v>
      </c>
      <c r="E23" s="47" t="str">
        <f>Evidencija!U22</f>
        <v>F</v>
      </c>
      <c r="F23" s="11"/>
    </row>
    <row r="24" spans="1:6" x14ac:dyDescent="0.2">
      <c r="A24" s="43" t="str">
        <f>Evidencija!A23</f>
        <v>25 / 16</v>
      </c>
      <c r="B24" s="44" t="str">
        <f>Evidencija!B23</f>
        <v>Koprivica Predrag</v>
      </c>
      <c r="C24" s="45">
        <f>IF(SUM(Evidencija!C23:Q23)=0,"-",SUM(Evidencija!C23:Q23))</f>
        <v>2</v>
      </c>
      <c r="D24" s="46" t="str">
        <f>IF(SUM(Evidencija!R23:S23)=0,"-",MAX(Evidencija!R23:S23))</f>
        <v>-</v>
      </c>
      <c r="E24" s="47" t="str">
        <f>Evidencija!U23</f>
        <v>F</v>
      </c>
      <c r="F24" s="11"/>
    </row>
    <row r="25" spans="1:6" x14ac:dyDescent="0.2">
      <c r="A25" s="43" t="str">
        <f>Evidencija!A24</f>
        <v>26 / 16</v>
      </c>
      <c r="B25" s="44" t="str">
        <f>Evidencija!B24</f>
        <v>Vlatković Đorđe</v>
      </c>
      <c r="C25" s="45">
        <f>IF(SUM(Evidencija!C24:Q24)=0,"-",SUM(Evidencija!C24:Q24))</f>
        <v>44</v>
      </c>
      <c r="D25" s="46">
        <f>IF(SUM(Evidencija!R24:S24)=0,"-",MAX(Evidencija!R24:S24))</f>
        <v>10</v>
      </c>
      <c r="E25" s="47" t="str">
        <f>Evidencija!U24</f>
        <v>E</v>
      </c>
      <c r="F25" s="11"/>
    </row>
    <row r="26" spans="1:6" x14ac:dyDescent="0.2">
      <c r="A26" s="43" t="str">
        <f>Evidencija!A25</f>
        <v>27 / 16</v>
      </c>
      <c r="B26" s="44" t="str">
        <f>Evidencija!B25</f>
        <v>Ćosović Novica</v>
      </c>
      <c r="C26" s="45" t="str">
        <f>IF(SUM(Evidencija!C25:Q25)=0,"-",SUM(Evidencija!C25:Q25))</f>
        <v>-</v>
      </c>
      <c r="D26" s="46" t="str">
        <f>IF(SUM(Evidencija!R25:S25)=0,"-",MAX(Evidencija!R25:S25))</f>
        <v>-</v>
      </c>
      <c r="E26" s="47" t="str">
        <f>Evidencija!U25</f>
        <v>-</v>
      </c>
      <c r="F26" s="11"/>
    </row>
    <row r="27" spans="1:6" x14ac:dyDescent="0.2">
      <c r="A27" s="43" t="str">
        <f>Evidencija!A26</f>
        <v>28 / 16</v>
      </c>
      <c r="B27" s="44" t="str">
        <f>Evidencija!B26</f>
        <v>Franca Arnel</v>
      </c>
      <c r="C27" s="45" t="str">
        <f>IF(SUM(Evidencija!C26:Q26)=0,"-",SUM(Evidencija!C26:Q26))</f>
        <v>-</v>
      </c>
      <c r="D27" s="46" t="str">
        <f>IF(SUM(Evidencija!R26:S26)=0,"-",MAX(Evidencija!R26:S26))</f>
        <v>-</v>
      </c>
      <c r="E27" s="47" t="str">
        <f>Evidencija!U26</f>
        <v>-</v>
      </c>
      <c r="F27" s="11"/>
    </row>
    <row r="28" spans="1:6" x14ac:dyDescent="0.2">
      <c r="A28" s="43" t="str">
        <f>Evidencija!A27</f>
        <v>30 / 16</v>
      </c>
      <c r="B28" s="44" t="str">
        <f>Evidencija!B27</f>
        <v>Rajković Dušan</v>
      </c>
      <c r="C28" s="45">
        <f>IF(SUM(Evidencija!C27:Q27)=0,"-",SUM(Evidencija!C27:Q27))</f>
        <v>30</v>
      </c>
      <c r="D28" s="46" t="str">
        <f>IF(SUM(Evidencija!R27:S27)=0,"-",MAX(Evidencija!R27:S27))</f>
        <v>-</v>
      </c>
      <c r="E28" s="47" t="str">
        <f>Evidencija!U27</f>
        <v>F</v>
      </c>
      <c r="F28" s="11"/>
    </row>
    <row r="29" spans="1:6" x14ac:dyDescent="0.2">
      <c r="A29" s="43" t="str">
        <f>Evidencija!A28</f>
        <v>34 / 16</v>
      </c>
      <c r="B29" s="44" t="str">
        <f>Evidencija!B28</f>
        <v>Bulatović Sava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37 / 16</v>
      </c>
      <c r="B30" s="44" t="str">
        <f>Evidencija!B29</f>
        <v>Stijović Mileta</v>
      </c>
      <c r="C30" s="45">
        <f>IF(SUM(Evidencija!C29:Q29)=0,"-",SUM(Evidencija!C29:Q29))</f>
        <v>38</v>
      </c>
      <c r="D30" s="46">
        <f>IF(SUM(Evidencija!R29:S29)=0,"-",MAX(Evidencija!R29:S29))</f>
        <v>12</v>
      </c>
      <c r="E30" s="47" t="str">
        <f>Evidencija!U29</f>
        <v>E</v>
      </c>
      <c r="F30" s="11"/>
    </row>
    <row r="31" spans="1:6" x14ac:dyDescent="0.2">
      <c r="A31" s="43" t="str">
        <f>Evidencija!A30</f>
        <v>46 / 16</v>
      </c>
      <c r="B31" s="44" t="str">
        <f>Evidencija!B30</f>
        <v>Novaković Miloš</v>
      </c>
      <c r="C31" s="45">
        <f>IF(SUM(Evidencija!C30:Q30)=0,"-",SUM(Evidencija!C30:Q30))</f>
        <v>39</v>
      </c>
      <c r="D31" s="46">
        <f>IF(SUM(Evidencija!R30:S30)=0,"-",MAX(Evidencija!R30:S30))</f>
        <v>12</v>
      </c>
      <c r="E31" s="47" t="str">
        <f>Evidencija!U30</f>
        <v>E</v>
      </c>
      <c r="F31" s="11"/>
    </row>
    <row r="32" spans="1:6" x14ac:dyDescent="0.2">
      <c r="A32" s="43" t="str">
        <f>Evidencija!A31</f>
        <v>48 / 16</v>
      </c>
      <c r="B32" s="44" t="str">
        <f>Evidencija!B31</f>
        <v>Zeković Jovan</v>
      </c>
      <c r="C32" s="45">
        <f>IF(SUM(Evidencija!C31:Q31)=0,"-",SUM(Evidencija!C31:Q31))</f>
        <v>16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50 / 16</v>
      </c>
      <c r="B33" s="44" t="str">
        <f>Evidencija!B32</f>
        <v>Bukilić Matija</v>
      </c>
      <c r="C33" s="45">
        <f>IF(SUM(Evidencija!C32:Q32)=0,"-",SUM(Evidencija!C32:Q32))</f>
        <v>58</v>
      </c>
      <c r="D33" s="46" t="str">
        <f>IF(SUM(Evidencija!R32:S32)=0,"-",MAX(Evidencija!R32:S32))</f>
        <v>-</v>
      </c>
      <c r="E33" s="47" t="str">
        <f>Evidencija!U32</f>
        <v>E</v>
      </c>
      <c r="F33" s="11"/>
    </row>
    <row r="34" spans="1:6" x14ac:dyDescent="0.2">
      <c r="A34" s="43" t="str">
        <f>Evidencija!A33</f>
        <v>57 / 16</v>
      </c>
      <c r="B34" s="44" t="str">
        <f>Evidencija!B33</f>
        <v>Perović Dragan</v>
      </c>
      <c r="C34" s="45">
        <f>IF(SUM(Evidencija!C33:Q33)=0,"-",SUM(Evidencija!C33:Q33))</f>
        <v>4</v>
      </c>
      <c r="D34" s="46" t="str">
        <f>IF(SUM(Evidencija!R33:S33)=0,"-",MAX(Evidencija!R33:S33))</f>
        <v>-</v>
      </c>
      <c r="E34" s="47" t="str">
        <f>Evidencija!U33</f>
        <v>F</v>
      </c>
      <c r="F34" s="11"/>
    </row>
    <row r="35" spans="1:6" x14ac:dyDescent="0.2">
      <c r="A35" s="43" t="str">
        <f>Evidencija!A34</f>
        <v>4 / 15</v>
      </c>
      <c r="B35" s="44" t="str">
        <f>Evidencija!B34</f>
        <v>Čolević Filip</v>
      </c>
      <c r="C35" s="45">
        <f>IF(SUM(Evidencija!C34:Q34)=0,"-",SUM(Evidencija!C34:Q34))</f>
        <v>12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2">
      <c r="A36" s="43" t="str">
        <f>Evidencija!A35</f>
        <v>5 / 15</v>
      </c>
      <c r="B36" s="44" t="str">
        <f>Evidencija!B35</f>
        <v>Mićanović Jovan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 t="str">
        <f>Evidencija!A36</f>
        <v>12 / 15</v>
      </c>
      <c r="B37" s="44" t="str">
        <f>Evidencija!B36</f>
        <v>Joksimović Janko</v>
      </c>
      <c r="C37" s="45">
        <f>IF(SUM(Evidencija!C36:Q36)=0,"-",SUM(Evidencija!C36:Q36))</f>
        <v>9</v>
      </c>
      <c r="D37" s="46" t="str">
        <f>IF(SUM(Evidencija!R36:S36)=0,"-",MAX(Evidencija!R36:S36))</f>
        <v>-</v>
      </c>
      <c r="E37" s="47" t="str">
        <f>Evidencija!U36</f>
        <v>F</v>
      </c>
      <c r="F37" s="11"/>
    </row>
    <row r="38" spans="1:6" x14ac:dyDescent="0.2">
      <c r="A38" s="43" t="str">
        <f>Evidencija!A37</f>
        <v>18 / 15</v>
      </c>
      <c r="B38" s="44" t="str">
        <f>Evidencija!B37</f>
        <v>Rnković Nemanja</v>
      </c>
      <c r="C38" s="45">
        <f>IF(SUM(Evidencija!C37:Q37)=0,"-",SUM(Evidencija!C37:Q37))</f>
        <v>12</v>
      </c>
      <c r="D38" s="46" t="str">
        <f>IF(SUM(Evidencija!R37:S37)=0,"-",MAX(Evidencija!R37:S37))</f>
        <v>-</v>
      </c>
      <c r="E38" s="47" t="str">
        <f>Evidencija!U37</f>
        <v>F</v>
      </c>
      <c r="F38" s="11"/>
    </row>
    <row r="39" spans="1:6" x14ac:dyDescent="0.2">
      <c r="A39" s="43" t="str">
        <f>Evidencija!A38</f>
        <v>21 / 15</v>
      </c>
      <c r="B39" s="44" t="str">
        <f>Evidencija!B38</f>
        <v>Glušica Nikola</v>
      </c>
      <c r="C39" s="45">
        <f>IF(SUM(Evidencija!C38:Q38)=0,"-",SUM(Evidencija!C38:Q38))</f>
        <v>34</v>
      </c>
      <c r="D39" s="46">
        <f>IF(SUM(Evidencija!R38:S38)=0,"-",MAX(Evidencija!R38:S38))</f>
        <v>17</v>
      </c>
      <c r="E39" s="47" t="str">
        <f>Evidencija!U38</f>
        <v>E</v>
      </c>
      <c r="F39" s="11"/>
    </row>
    <row r="40" spans="1:6" x14ac:dyDescent="0.2">
      <c r="A40" s="43" t="str">
        <f>Evidencija!A39</f>
        <v>25 / 15</v>
      </c>
      <c r="B40" s="44" t="str">
        <f>Evidencija!B39</f>
        <v>Bojanić Martin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 t="str">
        <f>Evidencija!A40</f>
        <v>28 / 15</v>
      </c>
      <c r="B41" s="44" t="str">
        <f>Evidencija!B40</f>
        <v>Filipović Filip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 t="str">
        <f>Evidencija!A41</f>
        <v>35 / 15</v>
      </c>
      <c r="B42" s="44" t="str">
        <f>Evidencija!B41</f>
        <v>Lazarević Branko</v>
      </c>
      <c r="C42" s="45">
        <f>IF(SUM(Evidencija!C41:Q41)=0,"-",SUM(Evidencija!C41:Q41))</f>
        <v>53</v>
      </c>
      <c r="D42" s="46" t="str">
        <f>IF(SUM(Evidencija!R41:S41)=0,"-",MAX(Evidencija!R41:S41))</f>
        <v>-</v>
      </c>
      <c r="E42" s="47" t="str">
        <f>Evidencija!U41</f>
        <v>E</v>
      </c>
      <c r="F42" s="11"/>
    </row>
    <row r="43" spans="1:6" x14ac:dyDescent="0.2">
      <c r="A43" s="43" t="str">
        <f>Evidencija!A42</f>
        <v>42 / 15</v>
      </c>
      <c r="B43" s="44" t="str">
        <f>Evidencija!B42</f>
        <v>Lipovina Miljan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 t="str">
        <f>Evidencija!A43</f>
        <v>47 / 15</v>
      </c>
      <c r="B44" s="44" t="str">
        <f>Evidencija!B43</f>
        <v>Hajdarpašić Adnan</v>
      </c>
      <c r="C44" s="45">
        <f>IF(SUM(Evidencija!C43:Q43)=0,"-",SUM(Evidencija!C43:Q43))</f>
        <v>10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2">
      <c r="A45" s="43" t="str">
        <f>Evidencija!A44</f>
        <v>49 / 15</v>
      </c>
      <c r="B45" s="44" t="str">
        <f>Evidencija!B44</f>
        <v>Komnenović Nemanja</v>
      </c>
      <c r="C45" s="45">
        <f>IF(SUM(Evidencija!C44:Q44)=0,"-",SUM(Evidencija!C44:Q44))</f>
        <v>2</v>
      </c>
      <c r="D45" s="46" t="str">
        <f>IF(SUM(Evidencija!R44:S44)=0,"-",MAX(Evidencija!R44:S44))</f>
        <v>-</v>
      </c>
      <c r="E45" s="47" t="str">
        <f>Evidencija!U44</f>
        <v>F</v>
      </c>
      <c r="F45" s="11"/>
    </row>
    <row r="46" spans="1:6" x14ac:dyDescent="0.2">
      <c r="A46" s="43" t="str">
        <f>Evidencija!A45</f>
        <v>51 / 15</v>
      </c>
      <c r="B46" s="44" t="str">
        <f>Evidencija!B45</f>
        <v>Radovanović Miloš</v>
      </c>
      <c r="C46" s="45">
        <f>IF(SUM(Evidencija!C45:Q45)=0,"-",SUM(Evidencija!C45:Q45))</f>
        <v>27</v>
      </c>
      <c r="D46" s="46" t="str">
        <f>IF(SUM(Evidencija!R45:S45)=0,"-",MAX(Evidencija!R45:S45))</f>
        <v>-</v>
      </c>
      <c r="E46" s="47" t="str">
        <f>Evidencija!U45</f>
        <v>F</v>
      </c>
      <c r="F46" s="11"/>
    </row>
    <row r="47" spans="1:6" x14ac:dyDescent="0.2">
      <c r="A47" s="43" t="str">
        <f>Evidencija!A46</f>
        <v>11 / 14</v>
      </c>
      <c r="B47" s="44" t="str">
        <f>Evidencija!B46</f>
        <v>Potpara Nikola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 t="str">
        <f>Evidencija!A47</f>
        <v>33 / 14</v>
      </c>
      <c r="B48" s="44" t="str">
        <f>Evidencija!B47</f>
        <v>Starčević Stefan</v>
      </c>
      <c r="C48" s="45">
        <f>IF(SUM(Evidencija!C47:Q47)=0,"-",SUM(Evidencija!C47:Q47))</f>
        <v>41</v>
      </c>
      <c r="D48" s="46">
        <f>IF(SUM(Evidencija!R47:S47)=0,"-",MAX(Evidencija!R47:S47))</f>
        <v>10</v>
      </c>
      <c r="E48" s="47" t="str">
        <f>Evidencija!U47</f>
        <v>E</v>
      </c>
      <c r="F48" s="11"/>
    </row>
    <row r="49" spans="1:6" x14ac:dyDescent="0.2">
      <c r="A49" s="43" t="str">
        <f>Evidencija!A48</f>
        <v>44 / 14</v>
      </c>
      <c r="B49" s="44" t="str">
        <f>Evidencija!B48</f>
        <v>Bratić Ivan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 t="str">
        <f>Evidencija!A49</f>
        <v>51 / 14</v>
      </c>
      <c r="B50" s="44" t="str">
        <f>Evidencija!B49</f>
        <v>Milojević Miloš</v>
      </c>
      <c r="C50" s="45">
        <f>IF(SUM(Evidencija!C49:Q49)=0,"-",SUM(Evidencija!C49:Q49))</f>
        <v>36</v>
      </c>
      <c r="D50" s="46">
        <f>IF(SUM(Evidencija!R49:S49)=0,"-",MAX(Evidencija!R49:S49))</f>
        <v>14</v>
      </c>
      <c r="E50" s="47" t="str">
        <f>Evidencija!U49</f>
        <v>E</v>
      </c>
      <c r="F50" s="11"/>
    </row>
    <row r="51" spans="1:6" x14ac:dyDescent="0.2">
      <c r="A51" s="43" t="str">
        <f>Evidencija!A50</f>
        <v>57 / 14</v>
      </c>
      <c r="B51" s="44" t="str">
        <f>Evidencija!B50</f>
        <v>Manigoda Miloš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 t="str">
        <f>Evidencija!A51</f>
        <v>59 / 14</v>
      </c>
      <c r="B52" s="44" t="str">
        <f>Evidencija!B51</f>
        <v>Roćenović Ivan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 t="str">
        <f>Evidencija!A52</f>
        <v>35 / 13</v>
      </c>
      <c r="B53" s="44" t="str">
        <f>Evidencija!B52</f>
        <v>Jovović Danilo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 t="str">
        <f>Evidencija!A53</f>
        <v>44 / 13</v>
      </c>
      <c r="B54" s="44" t="str">
        <f>Evidencija!B53</f>
        <v>Došen Mitar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 t="str">
        <f>Evidencija!A54</f>
        <v>45 / 13</v>
      </c>
      <c r="B55" s="44" t="str">
        <f>Evidencija!B54</f>
        <v>Kek Nikola</v>
      </c>
      <c r="C55" s="45">
        <f>IF(SUM(Evidencija!C54:Q54)=0,"-",SUM(Evidencija!C54:Q54))</f>
        <v>35</v>
      </c>
      <c r="D55" s="46">
        <f>IF(SUM(Evidencija!R54:S54)=0,"-",MAX(Evidencija!R54:S54))</f>
        <v>20</v>
      </c>
      <c r="E55" s="47" t="str">
        <f>Evidencija!U54</f>
        <v>E</v>
      </c>
      <c r="F55" s="11"/>
    </row>
    <row r="56" spans="1:6" x14ac:dyDescent="0.2">
      <c r="A56" s="43" t="str">
        <f>Evidencija!A55</f>
        <v>51 / 13</v>
      </c>
      <c r="B56" s="44" t="str">
        <f>Evidencija!B55</f>
        <v>Cvjetković Aleksandar</v>
      </c>
      <c r="C56" s="45">
        <f>IF(SUM(Evidencija!C55:Q55)=0,"-",SUM(Evidencija!C55:Q55))</f>
        <v>33</v>
      </c>
      <c r="D56" s="46">
        <f>IF(SUM(Evidencija!R55:S55)=0,"-",MAX(Evidencija!R55:S55))</f>
        <v>17</v>
      </c>
      <c r="E56" s="47" t="str">
        <f>Evidencija!U55</f>
        <v>E</v>
      </c>
      <c r="F56" s="11"/>
    </row>
    <row r="57" spans="1:6" x14ac:dyDescent="0.2">
      <c r="A57" s="43" t="str">
        <f>Evidencija!A56</f>
        <v>57 / 13</v>
      </c>
      <c r="B57" s="44" t="str">
        <f>Evidencija!B56</f>
        <v>Jančić Stanko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 t="str">
        <f>Evidencija!A57</f>
        <v>63 / 13</v>
      </c>
      <c r="B58" s="44" t="str">
        <f>Evidencija!B57</f>
        <v>Bulatović Nikola</v>
      </c>
      <c r="C58" s="45">
        <f>IF(SUM(Evidencija!C57:Q57)=0,"-",SUM(Evidencija!C57:Q57))</f>
        <v>7</v>
      </c>
      <c r="D58" s="46" t="str">
        <f>IF(SUM(Evidencija!R57:S57)=0,"-",MAX(Evidencija!R57:S57))</f>
        <v>-</v>
      </c>
      <c r="E58" s="47" t="str">
        <f>Evidencija!U57</f>
        <v>F</v>
      </c>
      <c r="F58" s="11"/>
    </row>
    <row r="59" spans="1:6" x14ac:dyDescent="0.2">
      <c r="A59" s="43" t="str">
        <f>Evidencija!A58</f>
        <v>50 / 12</v>
      </c>
      <c r="B59" s="44" t="str">
        <f>Evidencija!B58</f>
        <v>Vojnović Aleksandar</v>
      </c>
      <c r="C59" s="45">
        <f>IF(SUM(Evidencija!C58:Q58)=0,"-",SUM(Evidencija!C58:Q58))</f>
        <v>8</v>
      </c>
      <c r="D59" s="46" t="str">
        <f>IF(SUM(Evidencija!R58:S58)=0,"-",MAX(Evidencija!R58:S58))</f>
        <v>-</v>
      </c>
      <c r="E59" s="47" t="str">
        <f>Evidencija!U58</f>
        <v>F</v>
      </c>
      <c r="F59" s="11"/>
    </row>
    <row r="60" spans="1:6" x14ac:dyDescent="0.2">
      <c r="A60" s="43" t="str">
        <f>Evidencija!A59</f>
        <v>15 / 10</v>
      </c>
      <c r="B60" s="44" t="str">
        <f>Evidencija!B59</f>
        <v>Petković Filip</v>
      </c>
      <c r="C60" s="45">
        <f>IF(SUM(Evidencija!C59:Q59)=0,"-",SUM(Evidencija!C59:Q59))</f>
        <v>31</v>
      </c>
      <c r="D60" s="46">
        <f>IF(SUM(Evidencija!R59:S59)=0,"-",MAX(Evidencija!R59:S59))</f>
        <v>22</v>
      </c>
      <c r="E60" s="47" t="str">
        <f>Evidencija!U59</f>
        <v>E</v>
      </c>
      <c r="F60" s="11"/>
    </row>
    <row r="61" spans="1:6" x14ac:dyDescent="0.2">
      <c r="A61" s="43" t="str">
        <f>Evidencija!A60</f>
        <v>37 / 08</v>
      </c>
      <c r="B61" s="44" t="str">
        <f>Evidencija!B60</f>
        <v>Bogdanović Nikola</v>
      </c>
      <c r="C61" s="45">
        <f>IF(SUM(Evidencija!C60:Q60)=0,"-",SUM(Evidencija!C60:Q60))</f>
        <v>39</v>
      </c>
      <c r="D61" s="46">
        <f>IF(SUM(Evidencija!R60:S60)=0,"-",MAX(Evidencija!R60:S60))</f>
        <v>22</v>
      </c>
      <c r="E61" s="47" t="str">
        <f>Evidencija!U60</f>
        <v>D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&amp;RProdekan za nastavu:
Doc. dr Milena Dževerdanović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A</v>
      </c>
      <c r="E1" s="24" t="str">
        <f>Zakljucne!A3</f>
        <v xml:space="preserve">STUDIJSKI PROGRAM: Brodomašinstvo </v>
      </c>
      <c r="F1" s="25"/>
      <c r="G1" s="25"/>
      <c r="H1" s="25"/>
    </row>
    <row r="2" spans="1:19" ht="15" x14ac:dyDescent="0.25">
      <c r="A2" s="22" t="str">
        <f>Zakljucne!E11</f>
        <v>E</v>
      </c>
      <c r="E2" s="24" t="str">
        <f>Zakljucne!A5</f>
        <v>PREDMET: Brodska prekrcajna sredstva</v>
      </c>
      <c r="F2" s="25"/>
      <c r="G2" s="25"/>
      <c r="H2" s="25"/>
    </row>
    <row r="3" spans="1:19" ht="15" x14ac:dyDescent="0.25">
      <c r="A3" s="22" t="str">
        <f>Zakljucne!E12</f>
        <v>E</v>
      </c>
      <c r="E3" s="25" t="str">
        <f>Evidencija!I4</f>
        <v>NASTAVNIK: Prof. dr Milorad-Mišo Burić</v>
      </c>
      <c r="F3" s="25"/>
      <c r="G3" s="25"/>
      <c r="H3" s="25"/>
    </row>
    <row r="4" spans="1:19" ht="15" x14ac:dyDescent="0.25">
      <c r="A4" s="22" t="str">
        <f>Zakljucne!E13</f>
        <v>E</v>
      </c>
      <c r="E4" s="23" t="str">
        <f>Evidencija!Q4</f>
        <v>SARADNIK: MSc Maja Škurić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6</v>
      </c>
    </row>
    <row r="6" spans="1:19" ht="15" x14ac:dyDescent="0.25">
      <c r="A6" s="22" t="str">
        <f>Zakljucne!E15</f>
        <v>F</v>
      </c>
    </row>
    <row r="7" spans="1:19" ht="15" x14ac:dyDescent="0.25">
      <c r="A7" s="22" t="str">
        <f>Zakljucne!E16</f>
        <v>D</v>
      </c>
    </row>
    <row r="8" spans="1:19" ht="15.75" thickBot="1" x14ac:dyDescent="0.3">
      <c r="A8" s="22" t="str">
        <f>Zakljucne!E17</f>
        <v>E</v>
      </c>
    </row>
    <row r="9" spans="1:19" ht="15.75" thickBot="1" x14ac:dyDescent="0.3">
      <c r="A9" s="22" t="str">
        <f>Zakljucne!E18</f>
        <v>E</v>
      </c>
      <c r="C9" s="26" t="s">
        <v>33</v>
      </c>
      <c r="D9" s="158" t="s">
        <v>34</v>
      </c>
      <c r="E9" s="159"/>
      <c r="F9" s="160" t="s">
        <v>30</v>
      </c>
      <c r="G9" s="161"/>
      <c r="H9" s="158" t="s">
        <v>32</v>
      </c>
      <c r="I9" s="159"/>
      <c r="J9" s="160" t="s">
        <v>28</v>
      </c>
      <c r="K9" s="161"/>
      <c r="L9" s="158" t="s">
        <v>29</v>
      </c>
      <c r="M9" s="159"/>
      <c r="N9" s="160" t="s">
        <v>31</v>
      </c>
      <c r="O9" s="161"/>
      <c r="P9" s="158" t="s">
        <v>35</v>
      </c>
      <c r="Q9" s="159"/>
      <c r="R9" s="160" t="s">
        <v>36</v>
      </c>
      <c r="S9" s="159"/>
    </row>
    <row r="10" spans="1:19" ht="15.75" thickBot="1" x14ac:dyDescent="0.3">
      <c r="A10" s="22" t="str">
        <f>Zakljucne!E19</f>
        <v>F</v>
      </c>
      <c r="C10" s="27">
        <f>D10+F10+H10+J10+L10+N10</f>
        <v>37</v>
      </c>
      <c r="D10" s="28">
        <f>COUNTIF($A$1:$A$300,"A")</f>
        <v>1</v>
      </c>
      <c r="E10" s="29">
        <f>D10/$C$10*100</f>
        <v>2.7027027027027026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2</v>
      </c>
      <c r="K10" s="31">
        <f>J10/$C$10*100</f>
        <v>5.4054054054054053</v>
      </c>
      <c r="L10" s="28">
        <f>COUNTIF($A$1:$A$300,"E")</f>
        <v>17</v>
      </c>
      <c r="M10" s="29">
        <f>L10/$C$10*100</f>
        <v>45.945945945945951</v>
      </c>
      <c r="N10" s="30">
        <f>COUNTIF($A$1:$A$300,"F")</f>
        <v>17</v>
      </c>
      <c r="O10" s="31">
        <f>N10/$C$10*100</f>
        <v>45.945945945945951</v>
      </c>
      <c r="P10" s="32">
        <f>D10+F10+H10+J10+L10</f>
        <v>20</v>
      </c>
      <c r="Q10" s="29">
        <f>P10/$C$10*100</f>
        <v>54.054054054054056</v>
      </c>
      <c r="R10" s="33">
        <f>N10</f>
        <v>17</v>
      </c>
      <c r="S10" s="29">
        <f>R10/$C$10*100</f>
        <v>45.945945945945951</v>
      </c>
    </row>
    <row r="11" spans="1:19" ht="15" x14ac:dyDescent="0.25">
      <c r="A11" s="22" t="str">
        <f>Zakljucne!E20</f>
        <v>-</v>
      </c>
      <c r="C11" s="34"/>
      <c r="D11" s="35"/>
      <c r="E11" s="36"/>
    </row>
    <row r="12" spans="1:19" ht="15" x14ac:dyDescent="0.25">
      <c r="A12" s="22" t="str">
        <f>Zakljucne!E21</f>
        <v>E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F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F</v>
      </c>
      <c r="G15" s="38"/>
      <c r="H15" s="38"/>
    </row>
    <row r="16" spans="1:19" ht="15" x14ac:dyDescent="0.25">
      <c r="A16" s="22" t="str">
        <f>Zakljucne!E25</f>
        <v>E</v>
      </c>
      <c r="G16" s="37"/>
      <c r="H16" s="38"/>
    </row>
    <row r="17" spans="1:12" ht="15" x14ac:dyDescent="0.25">
      <c r="A17" s="22" t="str">
        <f>Zakljucne!E26</f>
        <v>-</v>
      </c>
      <c r="G17" s="37"/>
      <c r="H17" s="38"/>
    </row>
    <row r="18" spans="1:12" ht="15" x14ac:dyDescent="0.25">
      <c r="A18" s="22" t="str">
        <f>Zakljucne!E27</f>
        <v>-</v>
      </c>
      <c r="G18" s="37"/>
      <c r="H18" s="38"/>
    </row>
    <row r="19" spans="1:12" ht="15" x14ac:dyDescent="0.25">
      <c r="A19" s="22" t="str">
        <f>Zakljucne!E28</f>
        <v>F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E</v>
      </c>
      <c r="G21" s="37"/>
      <c r="H21" s="38"/>
    </row>
    <row r="22" spans="1:12" ht="15" x14ac:dyDescent="0.25">
      <c r="A22" s="22" t="str">
        <f>Zakljucne!E31</f>
        <v>E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E</v>
      </c>
      <c r="G24" s="37"/>
      <c r="H24" s="38"/>
    </row>
    <row r="25" spans="1:12" ht="15" x14ac:dyDescent="0.25">
      <c r="A25" s="22" t="str">
        <f>Zakljucne!E34</f>
        <v>F</v>
      </c>
      <c r="G25" s="37"/>
      <c r="H25" s="38"/>
    </row>
    <row r="26" spans="1:12" ht="15" x14ac:dyDescent="0.25">
      <c r="A26" s="22" t="str">
        <f>Zakljucne!E35</f>
        <v>F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F</v>
      </c>
      <c r="G28" s="37"/>
      <c r="H28" s="38"/>
    </row>
    <row r="29" spans="1:12" ht="15" x14ac:dyDescent="0.25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E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E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F</v>
      </c>
      <c r="G36" s="37"/>
      <c r="H36" s="38"/>
    </row>
    <row r="37" spans="1:12" ht="15" x14ac:dyDescent="0.25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E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E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E</v>
      </c>
      <c r="G46" s="37"/>
      <c r="H46" s="38"/>
    </row>
    <row r="47" spans="1:12" ht="15" x14ac:dyDescent="0.25">
      <c r="A47" s="22" t="str">
        <f>Zakljucne!E56</f>
        <v>E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F</v>
      </c>
      <c r="G49" s="37"/>
      <c r="H49" s="38"/>
    </row>
    <row r="50" spans="1:8" ht="15" x14ac:dyDescent="0.25">
      <c r="A50" s="22" t="str">
        <f>Zakljucne!E59</f>
        <v>F</v>
      </c>
      <c r="G50" s="37"/>
      <c r="H50" s="38"/>
    </row>
    <row r="51" spans="1:8" ht="15" x14ac:dyDescent="0.25">
      <c r="A51" s="22" t="str">
        <f>Zakljucne!E60</f>
        <v>E</v>
      </c>
      <c r="G51" s="37"/>
      <c r="H51" s="38"/>
    </row>
    <row r="52" spans="1:8" ht="15" x14ac:dyDescent="0.25">
      <c r="A52" s="22" t="str">
        <f>Zakljucne!E61</f>
        <v>D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Trans2Work</cp:lastModifiedBy>
  <cp:lastPrinted>2018-02-12T13:46:03Z</cp:lastPrinted>
  <dcterms:created xsi:type="dcterms:W3CDTF">2009-11-01T12:11:22Z</dcterms:created>
  <dcterms:modified xsi:type="dcterms:W3CDTF">2019-02-05T15:23:23Z</dcterms:modified>
  <cp:category>Formular FZP Zeljko Pekic</cp:category>
</cp:coreProperties>
</file>